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/>
  </bookViews>
  <sheets>
    <sheet name="모델포트 비교표" sheetId="1" r:id="rId1"/>
  </sheets>
  <definedNames>
    <definedName name="_xlnm._FilterDatabase" localSheetId="0" hidden="1">'모델포트 비교표'!$C$3:$N$13</definedName>
    <definedName name="_xlnm.Print_Area" localSheetId="0">'모델포트 비교표'!#REF!,'모델포트 비교표'!#REF!</definedName>
  </definedNames>
  <calcPr calcId="144525"/>
</workbook>
</file>

<file path=xl/calcChain.xml><?xml version="1.0" encoding="utf-8"?>
<calcChain xmlns="http://schemas.openxmlformats.org/spreadsheetml/2006/main">
  <c r="U28" i="1" l="1"/>
  <c r="Y28" i="1" s="1"/>
  <c r="T24" i="1" s="1"/>
  <c r="I28" i="1"/>
  <c r="M28" i="1" s="1"/>
  <c r="H24" i="1" s="1"/>
  <c r="Q24" i="1"/>
  <c r="K24" i="1"/>
  <c r="E24" i="1"/>
  <c r="L19" i="1"/>
  <c r="J19" i="1"/>
  <c r="I19" i="1"/>
  <c r="H19" i="1"/>
  <c r="M19" i="1" s="1"/>
  <c r="F19" i="1"/>
  <c r="E19" i="1"/>
  <c r="D19" i="1"/>
  <c r="L18" i="1"/>
  <c r="J18" i="1"/>
  <c r="I18" i="1"/>
  <c r="H18" i="1"/>
  <c r="M18" i="1" s="1"/>
  <c r="F18" i="1"/>
  <c r="E18" i="1"/>
  <c r="D18" i="1"/>
  <c r="L17" i="1"/>
  <c r="J17" i="1"/>
  <c r="I17" i="1"/>
  <c r="H17" i="1"/>
  <c r="M17" i="1" s="1"/>
  <c r="F17" i="1"/>
  <c r="E17" i="1"/>
  <c r="D17" i="1"/>
  <c r="L16" i="1"/>
  <c r="J16" i="1"/>
  <c r="I16" i="1"/>
  <c r="H16" i="1"/>
  <c r="M16" i="1" s="1"/>
  <c r="F16" i="1"/>
  <c r="E16" i="1"/>
  <c r="D16" i="1"/>
  <c r="L15" i="1"/>
  <c r="J15" i="1"/>
  <c r="I15" i="1"/>
  <c r="H15" i="1"/>
  <c r="M15" i="1" s="1"/>
  <c r="F15" i="1"/>
  <c r="E15" i="1"/>
  <c r="D15" i="1"/>
  <c r="L14" i="1"/>
  <c r="J14" i="1"/>
  <c r="I14" i="1"/>
  <c r="H14" i="1"/>
  <c r="M14" i="1" s="1"/>
  <c r="F14" i="1"/>
  <c r="E14" i="1"/>
  <c r="D14" i="1"/>
  <c r="L13" i="1"/>
  <c r="J13" i="1"/>
  <c r="I13" i="1"/>
  <c r="H13" i="1"/>
  <c r="M13" i="1" s="1"/>
  <c r="F13" i="1"/>
  <c r="E13" i="1"/>
  <c r="D13" i="1"/>
  <c r="L12" i="1"/>
  <c r="J12" i="1"/>
  <c r="I12" i="1"/>
  <c r="H12" i="1"/>
  <c r="M12" i="1" s="1"/>
  <c r="F12" i="1"/>
  <c r="E12" i="1"/>
  <c r="D12" i="1"/>
  <c r="L11" i="1"/>
  <c r="J11" i="1"/>
  <c r="I11" i="1"/>
  <c r="H11" i="1"/>
  <c r="M11" i="1" s="1"/>
  <c r="F11" i="1"/>
  <c r="E11" i="1"/>
  <c r="D11" i="1"/>
  <c r="L10" i="1"/>
  <c r="J10" i="1"/>
  <c r="I10" i="1"/>
  <c r="H10" i="1"/>
  <c r="M10" i="1" s="1"/>
  <c r="F10" i="1"/>
  <c r="E10" i="1"/>
  <c r="D10" i="1"/>
  <c r="L9" i="1"/>
  <c r="J9" i="1"/>
  <c r="I9" i="1"/>
  <c r="H9" i="1"/>
  <c r="M9" i="1" s="1"/>
  <c r="F9" i="1"/>
  <c r="E9" i="1"/>
  <c r="D9" i="1"/>
  <c r="L8" i="1"/>
  <c r="J8" i="1"/>
  <c r="I8" i="1"/>
  <c r="H8" i="1"/>
  <c r="M8" i="1" s="1"/>
  <c r="F8" i="1"/>
  <c r="E8" i="1"/>
  <c r="D8" i="1"/>
  <c r="L7" i="1"/>
  <c r="J7" i="1"/>
  <c r="I7" i="1"/>
  <c r="H7" i="1"/>
  <c r="M7" i="1" s="1"/>
  <c r="F7" i="1"/>
  <c r="E7" i="1"/>
  <c r="D7" i="1"/>
  <c r="L6" i="1"/>
  <c r="J6" i="1"/>
  <c r="I6" i="1"/>
  <c r="H6" i="1"/>
  <c r="M6" i="1" s="1"/>
  <c r="F6" i="1"/>
  <c r="E6" i="1"/>
  <c r="D6" i="1"/>
  <c r="L5" i="1"/>
  <c r="J5" i="1"/>
  <c r="I5" i="1"/>
  <c r="H5" i="1"/>
  <c r="M5" i="1" s="1"/>
  <c r="F5" i="1"/>
  <c r="E5" i="1"/>
  <c r="D5" i="1"/>
  <c r="L4" i="1"/>
  <c r="J4" i="1"/>
  <c r="I4" i="1"/>
  <c r="H4" i="1"/>
  <c r="M4" i="1" s="1"/>
  <c r="F4" i="1"/>
  <c r="E4" i="1"/>
  <c r="D4" i="1"/>
  <c r="W24" i="1" l="1"/>
</calcChain>
</file>

<file path=xl/sharedStrings.xml><?xml version="1.0" encoding="utf-8"?>
<sst xmlns="http://schemas.openxmlformats.org/spreadsheetml/2006/main" count="90" uniqueCount="52">
  <si>
    <t>[표] 회원 포트</t>
    <phoneticPr fontId="18" type="noConversion"/>
  </si>
  <si>
    <t>[표] 모델 포트폴리오</t>
    <phoneticPr fontId="18" type="noConversion"/>
  </si>
  <si>
    <t>번호</t>
    <phoneticPr fontId="18" type="noConversion"/>
  </si>
  <si>
    <t>종목명</t>
  </si>
  <si>
    <t>편입일</t>
    <phoneticPr fontId="18" type="noConversion"/>
  </si>
  <si>
    <t>편입기간</t>
    <phoneticPr fontId="18" type="noConversion"/>
  </si>
  <si>
    <t>매수가</t>
    <phoneticPr fontId="18" type="noConversion"/>
  </si>
  <si>
    <t>종가</t>
    <phoneticPr fontId="18" type="noConversion"/>
  </si>
  <si>
    <t>수익률</t>
    <phoneticPr fontId="18" type="noConversion"/>
  </si>
  <si>
    <t>적정주가</t>
    <phoneticPr fontId="18" type="noConversion"/>
  </si>
  <si>
    <t>수량</t>
    <phoneticPr fontId="18" type="noConversion"/>
  </si>
  <si>
    <t>평가액(만원)</t>
    <phoneticPr fontId="18" type="noConversion"/>
  </si>
  <si>
    <t>비중</t>
    <phoneticPr fontId="18" type="noConversion"/>
  </si>
  <si>
    <t>번호</t>
  </si>
  <si>
    <t>편입일</t>
  </si>
  <si>
    <t>편입기간</t>
  </si>
  <si>
    <t>매수가</t>
  </si>
  <si>
    <t>종가</t>
  </si>
  <si>
    <t>수익률</t>
  </si>
  <si>
    <t>적정주가</t>
  </si>
  <si>
    <t>수량</t>
  </si>
  <si>
    <t>평가액</t>
  </si>
  <si>
    <t>비중</t>
  </si>
  <si>
    <t>직접 입력</t>
    <phoneticPr fontId="18" type="noConversion"/>
  </si>
  <si>
    <t>코엔텍</t>
  </si>
  <si>
    <t>참좋은레져</t>
  </si>
  <si>
    <t>금화피에스시</t>
  </si>
  <si>
    <t>피제이메탈</t>
  </si>
  <si>
    <t>다우기술</t>
  </si>
  <si>
    <t>NHN벅스</t>
  </si>
  <si>
    <t>코오롱인더</t>
  </si>
  <si>
    <t>코텍</t>
  </si>
  <si>
    <t>골프존뉴딘</t>
  </si>
  <si>
    <t>이수화학</t>
  </si>
  <si>
    <t>컴투스</t>
  </si>
  <si>
    <t>애경유화</t>
  </si>
  <si>
    <t>한국토지신탁</t>
  </si>
  <si>
    <t>현대홈쇼핑</t>
  </si>
  <si>
    <t>우리산업</t>
  </si>
  <si>
    <t>NPC</t>
  </si>
  <si>
    <t>주식평가액</t>
    <phoneticPr fontId="18" type="noConversion"/>
  </si>
  <si>
    <t>현금</t>
    <phoneticPr fontId="18" type="noConversion"/>
  </si>
  <si>
    <t>계</t>
    <phoneticPr fontId="18" type="noConversion"/>
  </si>
  <si>
    <r>
      <t>(자료: 아이투자 플래티넘</t>
    </r>
    <r>
      <rPr>
        <sz val="8"/>
        <color theme="1"/>
        <rFont val="맑은 고딕"/>
        <family val="3"/>
        <charset val="129"/>
      </rPr>
      <t xml:space="preserve"> 서비스)</t>
    </r>
    <phoneticPr fontId="18" type="noConversion"/>
  </si>
  <si>
    <t>주식 평가금액(자동 계산)</t>
    <phoneticPr fontId="18" type="noConversion"/>
  </si>
  <si>
    <t>현금 보유액(원단위 입력)</t>
    <phoneticPr fontId="18" type="noConversion"/>
  </si>
  <si>
    <t>현금 비중</t>
    <phoneticPr fontId="18" type="noConversion"/>
  </si>
  <si>
    <t>주식 평가금액</t>
    <phoneticPr fontId="18" type="noConversion"/>
  </si>
  <si>
    <t>현금 보유액</t>
    <phoneticPr fontId="18" type="noConversion"/>
  </si>
  <si>
    <t>* 노란색 부분을 직접 입력하시면 됩니다. 매수가와 수량을 입력하시면 나머지 부분은 자동으로 계산됩니다.</t>
    <phoneticPr fontId="18" type="noConversion"/>
  </si>
  <si>
    <t>* 보유하지 않은 종목의 매수가와 수량은 비워 두시면 됩니다.</t>
    <phoneticPr fontId="18" type="noConversion"/>
  </si>
  <si>
    <t>* 오른쪽 표는 모델포트 현황입니다. 회원분들 개인 포트와 비교해 보시기 바랍니다.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</si>
</sst>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77" formatCode="0.0%"/>
    <numFmt numFmtId="178" formatCode="0_);[Red]\(0\)"/>
  </numFmts>
  <fonts count="91" x14ac:knownFonts="1">
    <font>
      <sz val="9"/>
      <color theme="1"/>
      <name val="맑은 고딕"/>
      <family val="2"/>
      <charset val="129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theme="1"/>
      <name val="맑은 고딕"/>
      <family val="2"/>
      <charset val="129"/>
    </font>
    <font>
      <sz val="8"/>
      <name val="맑은 고딕"/>
      <family val="2"/>
      <charset val="129"/>
    </font>
    <font>
      <b/>
      <sz val="12"/>
      <color theme="1"/>
      <name val="맑은 고딕"/>
      <family val="3"/>
      <charset val="129"/>
    </font>
    <font>
      <sz val="10"/>
      <color theme="1"/>
      <name val="맑은 고딕"/>
      <family val="2"/>
      <charset val="129"/>
    </font>
    <font>
      <b/>
      <sz val="8"/>
      <color theme="1"/>
      <name val="맑은 고딕"/>
      <family val="2"/>
      <charset val="129"/>
    </font>
    <font>
      <b/>
      <sz val="8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</font>
    <font>
      <sz val="9"/>
      <color indexed="8"/>
      <name val="Arial"/>
      <family val="2"/>
    </font>
    <font>
      <sz val="9"/>
      <color theme="0"/>
      <name val="맑은 고딕"/>
      <family val="3"/>
      <charset val="129"/>
    </font>
    <font>
      <sz val="9"/>
      <color indexed="9"/>
      <name val="Arial"/>
      <family val="2"/>
    </font>
    <font>
      <sz val="9"/>
      <color theme="0"/>
      <name val="맑은 고딕"/>
      <family val="2"/>
      <charset val="129"/>
    </font>
    <font>
      <sz val="9"/>
      <color rgb="FFFF0000"/>
      <name val="맑은 고딕"/>
      <family val="3"/>
      <charset val="129"/>
    </font>
    <font>
      <sz val="9"/>
      <color indexed="10"/>
      <name val="Arial"/>
      <family val="2"/>
    </font>
    <font>
      <sz val="9"/>
      <color rgb="FFFF0000"/>
      <name val="맑은 고딕"/>
      <family val="2"/>
      <charset val="129"/>
    </font>
    <font>
      <b/>
      <sz val="9"/>
      <color rgb="FFFA7D00"/>
      <name val="맑은 고딕"/>
      <family val="3"/>
      <charset val="129"/>
    </font>
    <font>
      <b/>
      <sz val="9"/>
      <color indexed="52"/>
      <name val="Arial"/>
      <family val="2"/>
    </font>
    <font>
      <b/>
      <sz val="9"/>
      <color rgb="FFFA7D00"/>
      <name val="맑은 고딕"/>
      <family val="2"/>
      <charset val="129"/>
    </font>
    <font>
      <sz val="9"/>
      <color rgb="FF9C0006"/>
      <name val="맑은 고딕"/>
      <family val="3"/>
      <charset val="129"/>
    </font>
    <font>
      <sz val="9"/>
      <color indexed="20"/>
      <name val="Arial"/>
      <family val="2"/>
    </font>
    <font>
      <sz val="9"/>
      <color rgb="FF9C0006"/>
      <name val="맑은 고딕"/>
      <family val="2"/>
      <charset val="129"/>
    </font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rgb="FF9C6500"/>
      <name val="맑은 고딕"/>
      <family val="3"/>
      <charset val="129"/>
    </font>
    <font>
      <sz val="9"/>
      <color indexed="60"/>
      <name val="Arial"/>
      <family val="2"/>
    </font>
    <font>
      <sz val="9"/>
      <color rgb="FF9C6500"/>
      <name val="맑은 고딕"/>
      <family val="2"/>
      <charset val="129"/>
    </font>
    <font>
      <i/>
      <sz val="9"/>
      <color rgb="FF7F7F7F"/>
      <name val="맑은 고딕"/>
      <family val="3"/>
      <charset val="129"/>
    </font>
    <font>
      <i/>
      <sz val="9"/>
      <color indexed="23"/>
      <name val="Arial"/>
      <family val="2"/>
    </font>
    <font>
      <i/>
      <sz val="9"/>
      <color indexed="18"/>
      <name val="Arial"/>
      <family val="2"/>
    </font>
    <font>
      <i/>
      <sz val="9"/>
      <color rgb="FF7F7F7F"/>
      <name val="맑은 고딕"/>
      <family val="2"/>
      <charset val="129"/>
    </font>
    <font>
      <b/>
      <sz val="9"/>
      <color theme="0"/>
      <name val="맑은 고딕"/>
      <family val="3"/>
      <charset val="129"/>
    </font>
    <font>
      <b/>
      <sz val="9"/>
      <color indexed="9"/>
      <name val="Arial"/>
      <family val="2"/>
    </font>
    <font>
      <b/>
      <sz val="9"/>
      <color theme="0"/>
      <name val="맑은 고딕"/>
      <family val="2"/>
      <charset val="129"/>
    </font>
    <font>
      <sz val="9"/>
      <color rgb="FFFA7D00"/>
      <name val="맑은 고딕"/>
      <family val="3"/>
      <charset val="129"/>
    </font>
    <font>
      <sz val="9"/>
      <color indexed="52"/>
      <name val="Arial"/>
      <family val="2"/>
    </font>
    <font>
      <sz val="9"/>
      <color rgb="FFFA7D00"/>
      <name val="맑은 고딕"/>
      <family val="2"/>
      <charset val="129"/>
    </font>
    <font>
      <b/>
      <sz val="9"/>
      <color indexed="8"/>
      <name val="Arial"/>
      <family val="2"/>
    </font>
    <font>
      <b/>
      <sz val="9"/>
      <color theme="1"/>
      <name val="맑은 고딕"/>
      <family val="2"/>
      <charset val="129"/>
    </font>
    <font>
      <sz val="9"/>
      <color rgb="FF3F3F76"/>
      <name val="맑은 고딕"/>
      <family val="3"/>
      <charset val="129"/>
    </font>
    <font>
      <sz val="9"/>
      <color indexed="62"/>
      <name val="Arial"/>
      <family val="2"/>
    </font>
    <font>
      <sz val="9"/>
      <color rgb="FF3F3F76"/>
      <name val="맑은 고딕"/>
      <family val="2"/>
      <charset val="129"/>
    </font>
    <font>
      <b/>
      <sz val="15"/>
      <color theme="3"/>
      <name val="맑은 고딕"/>
      <family val="3"/>
      <charset val="129"/>
    </font>
    <font>
      <b/>
      <sz val="15"/>
      <color indexed="56"/>
      <name val="Arial"/>
      <family val="2"/>
    </font>
    <font>
      <b/>
      <sz val="15"/>
      <color indexed="62"/>
      <name val="Arial"/>
      <family val="2"/>
    </font>
    <font>
      <b/>
      <sz val="15"/>
      <color theme="3"/>
      <name val="맑은 고딕"/>
      <family val="2"/>
      <charset val="129"/>
    </font>
    <font>
      <b/>
      <sz val="13"/>
      <color theme="3"/>
      <name val="맑은 고딕"/>
      <family val="3"/>
      <charset val="129"/>
    </font>
    <font>
      <b/>
      <sz val="13"/>
      <color indexed="56"/>
      <name val="Arial"/>
      <family val="2"/>
    </font>
    <font>
      <b/>
      <sz val="13"/>
      <color indexed="62"/>
      <name val="Arial"/>
      <family val="2"/>
    </font>
    <font>
      <b/>
      <sz val="13"/>
      <color theme="3"/>
      <name val="맑은 고딕"/>
      <family val="2"/>
      <charset val="129"/>
    </font>
    <font>
      <b/>
      <sz val="11"/>
      <color theme="3"/>
      <name val="맑은 고딕"/>
      <family val="3"/>
      <charset val="129"/>
    </font>
    <font>
      <b/>
      <sz val="11"/>
      <color indexed="56"/>
      <name val="Arial"/>
      <family val="2"/>
    </font>
    <font>
      <b/>
      <sz val="11"/>
      <color indexed="62"/>
      <name val="Arial"/>
      <family val="2"/>
    </font>
    <font>
      <b/>
      <sz val="11"/>
      <color theme="3"/>
      <name val="맑은 고딕"/>
      <family val="2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sz val="9"/>
      <color rgb="FF006100"/>
      <name val="맑은 고딕"/>
      <family val="3"/>
      <charset val="129"/>
    </font>
    <font>
      <sz val="9"/>
      <color indexed="17"/>
      <name val="Arial"/>
      <family val="2"/>
    </font>
    <font>
      <sz val="9"/>
      <color rgb="FF006100"/>
      <name val="맑은 고딕"/>
      <family val="2"/>
      <charset val="129"/>
    </font>
    <font>
      <b/>
      <sz val="9"/>
      <color rgb="FF3F3F3F"/>
      <name val="맑은 고딕"/>
      <family val="3"/>
      <charset val="129"/>
    </font>
    <font>
      <b/>
      <sz val="9"/>
      <color indexed="63"/>
      <name val="Arial"/>
      <family val="2"/>
    </font>
    <font>
      <b/>
      <sz val="9"/>
      <color indexed="18"/>
      <name val="Arial"/>
      <family val="2"/>
    </font>
    <font>
      <b/>
      <sz val="9"/>
      <color rgb="FF3F3F3F"/>
      <name val="맑은 고딕"/>
      <family val="2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Calibri"/>
      <family val="2"/>
    </font>
    <font>
      <sz val="9"/>
      <name val="Arial"/>
      <family val="2"/>
    </font>
    <font>
      <sz val="10"/>
      <color theme="1"/>
      <name val="Arial"/>
      <family val="2"/>
      <charset val="129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2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8"/>
      </patternFill>
    </fill>
    <fill>
      <patternFill patternType="solid">
        <fgColor indexed="55"/>
      </patternFill>
    </fill>
    <fill>
      <patternFill patternType="solid">
        <fgColor indexed="1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347">
    <xf numFmtId="0" fontId="0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8" fillId="6" borderId="4" applyNumberFormat="0" applyAlignment="0" applyProtection="0">
      <alignment vertical="center"/>
    </xf>
    <xf numFmtId="0" fontId="39" fillId="50" borderId="22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39" fillId="61" borderId="23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4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3" fillId="7" borderId="7" applyNumberFormat="0" applyAlignment="0" applyProtection="0">
      <alignment vertical="center"/>
    </xf>
    <xf numFmtId="0" fontId="54" fillId="62" borderId="24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4" fillId="63" borderId="25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55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6" fillId="0" borderId="6" applyNumberFormat="0" applyFill="0" applyAlignment="0" applyProtection="0">
      <alignment vertical="center"/>
    </xf>
    <xf numFmtId="0" fontId="57" fillId="0" borderId="2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40" borderId="22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2" fillId="40" borderId="23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3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4" fillId="0" borderId="1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67" fillId="0" borderId="1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0" borderId="3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1" fillId="0" borderId="2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73" fillId="0" borderId="3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4" fillId="0" borderId="34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2" borderId="0" applyNumberFormat="0" applyBorder="0" applyAlignment="0" applyProtection="0">
      <alignment vertical="center"/>
    </xf>
    <xf numFmtId="0" fontId="80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1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2" fillId="6" borderId="5" applyNumberFormat="0" applyAlignment="0" applyProtection="0">
      <alignment vertical="center"/>
    </xf>
    <xf numFmtId="0" fontId="83" fillId="50" borderId="3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4" fillId="61" borderId="23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5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7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7" fillId="0" borderId="0">
      <alignment vertical="center"/>
    </xf>
    <xf numFmtId="0" fontId="88" fillId="0" borderId="0" applyFill="0" applyProtection="0"/>
    <xf numFmtId="0" fontId="17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44" fillId="0" borderId="0"/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44" fillId="0" borderId="0"/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88" fillId="0" borderId="0" applyFill="0" applyProtection="0"/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27" fillId="0" borderId="0">
      <alignment vertical="center"/>
    </xf>
    <xf numFmtId="0" fontId="44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8" fillId="0" borderId="0" applyFill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44" fillId="0" borderId="0"/>
    <xf numFmtId="0" fontId="86" fillId="0" borderId="0">
      <alignment vertical="center"/>
    </xf>
    <xf numFmtId="0" fontId="44" fillId="0" borderId="0"/>
    <xf numFmtId="0" fontId="86" fillId="0" borderId="0">
      <alignment vertical="center"/>
    </xf>
    <xf numFmtId="0" fontId="86" fillId="0" borderId="0">
      <alignment vertical="center"/>
    </xf>
    <xf numFmtId="0" fontId="44" fillId="0" borderId="0"/>
    <xf numFmtId="0" fontId="86" fillId="0" borderId="0">
      <alignment vertical="center"/>
    </xf>
    <xf numFmtId="0" fontId="44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44" fillId="0" borderId="0"/>
    <xf numFmtId="0" fontId="86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31" fillId="0" borderId="0">
      <alignment vertical="center"/>
    </xf>
    <xf numFmtId="0" fontId="8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31" fillId="0" borderId="0">
      <alignment vertical="center"/>
    </xf>
    <xf numFmtId="0" fontId="90" fillId="0" borderId="0">
      <alignment vertical="center"/>
    </xf>
    <xf numFmtId="0" fontId="27" fillId="0" borderId="0">
      <alignment vertical="center"/>
    </xf>
    <xf numFmtId="0" fontId="88" fillId="0" borderId="0" applyFill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1" fillId="0" borderId="0">
      <alignment vertical="center"/>
    </xf>
    <xf numFmtId="0" fontId="44" fillId="0" borderId="0"/>
    <xf numFmtId="0" fontId="86" fillId="0" borderId="0">
      <alignment vertical="center"/>
    </xf>
    <xf numFmtId="0" fontId="44" fillId="0" borderId="0"/>
    <xf numFmtId="0" fontId="86" fillId="0" borderId="0">
      <alignment vertical="center"/>
    </xf>
    <xf numFmtId="0" fontId="31" fillId="0" borderId="0">
      <alignment vertical="center"/>
    </xf>
    <xf numFmtId="0" fontId="44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90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8" fillId="0" borderId="0" applyFill="0" applyProtection="0"/>
    <xf numFmtId="0" fontId="17" fillId="0" borderId="0">
      <alignment vertical="center"/>
    </xf>
    <xf numFmtId="0" fontId="17" fillId="0" borderId="0">
      <alignment vertical="center"/>
    </xf>
    <xf numFmtId="0" fontId="44" fillId="0" borderId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8" fillId="0" borderId="0" applyFill="0" applyProtection="0"/>
    <xf numFmtId="0" fontId="17" fillId="0" borderId="0">
      <alignment vertical="center"/>
    </xf>
    <xf numFmtId="0" fontId="17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6" fillId="0" borderId="0" applyNumberFormat="0" applyFont="0" applyFill="0" applyBorder="0" applyAlignment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6" fillId="0" borderId="0" applyNumberFormat="0" applyFont="0" applyFill="0" applyBorder="0" applyAlignment="0" applyProtection="0"/>
    <xf numFmtId="0" fontId="88" fillId="0" borderId="0" applyFill="0" applyProtection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8" fillId="0" borderId="0" applyFill="0" applyProtection="0"/>
    <xf numFmtId="0" fontId="4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44" fillId="0" borderId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7" fillId="0" borderId="0">
      <alignment vertical="center"/>
    </xf>
    <xf numFmtId="0" fontId="44" fillId="0" borderId="0"/>
    <xf numFmtId="0" fontId="3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44" fillId="0" borderId="0"/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88" fillId="0" borderId="0" applyFill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1" fillId="0" borderId="0">
      <alignment vertical="center"/>
    </xf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44" fillId="0" borderId="0"/>
    <xf numFmtId="0" fontId="44" fillId="0" borderId="0"/>
    <xf numFmtId="0" fontId="44" fillId="0" borderId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  <xf numFmtId="0" fontId="88" fillId="0" borderId="0" applyFill="0" applyProtection="0"/>
  </cellStyleXfs>
  <cellXfs count="63">
    <xf numFmtId="0" fontId="0" fillId="0" borderId="0" xfId="0">
      <alignment vertical="center"/>
    </xf>
    <xf numFmtId="0" fontId="0" fillId="33" borderId="0" xfId="0" applyFill="1">
      <alignment vertical="center"/>
    </xf>
    <xf numFmtId="14" fontId="0" fillId="33" borderId="0" xfId="0" applyNumberFormat="1" applyFill="1">
      <alignment vertical="center"/>
    </xf>
    <xf numFmtId="0" fontId="19" fillId="33" borderId="0" xfId="0" applyFont="1" applyFill="1">
      <alignment vertical="center"/>
    </xf>
    <xf numFmtId="0" fontId="0" fillId="33" borderId="0" xfId="0" applyFill="1" applyBorder="1">
      <alignment vertical="center"/>
    </xf>
    <xf numFmtId="0" fontId="20" fillId="33" borderId="0" xfId="0" applyFont="1" applyFill="1">
      <alignment vertical="center"/>
    </xf>
    <xf numFmtId="0" fontId="21" fillId="34" borderId="10" xfId="3" applyFont="1" applyFill="1" applyBorder="1" applyAlignment="1">
      <alignment horizontal="center" vertical="center" wrapText="1"/>
    </xf>
    <xf numFmtId="0" fontId="22" fillId="34" borderId="10" xfId="3" applyFont="1" applyFill="1" applyBorder="1" applyAlignment="1">
      <alignment horizontal="center" vertical="center" wrapText="1"/>
    </xf>
    <xf numFmtId="0" fontId="23" fillId="33" borderId="0" xfId="3" applyFont="1" applyFill="1" applyBorder="1" applyAlignment="1">
      <alignment horizontal="center" vertical="center" wrapText="1"/>
    </xf>
    <xf numFmtId="0" fontId="24" fillId="0" borderId="0" xfId="0" applyFont="1">
      <alignment vertical="center"/>
    </xf>
    <xf numFmtId="0" fontId="25" fillId="33" borderId="10" xfId="3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14" fontId="25" fillId="33" borderId="10" xfId="0" applyNumberFormat="1" applyFont="1" applyFill="1" applyBorder="1" applyAlignment="1">
      <alignment horizontal="center" vertical="center"/>
    </xf>
    <xf numFmtId="176" fontId="25" fillId="33" borderId="10" xfId="0" applyNumberFormat="1" applyFont="1" applyFill="1" applyBorder="1" applyAlignment="1">
      <alignment horizontal="center" vertical="center"/>
    </xf>
    <xf numFmtId="176" fontId="22" fillId="35" borderId="10" xfId="0" applyNumberFormat="1" applyFont="1" applyFill="1" applyBorder="1" applyAlignment="1">
      <alignment horizontal="center" vertical="center"/>
    </xf>
    <xf numFmtId="177" fontId="26" fillId="33" borderId="11" xfId="4" applyNumberFormat="1" applyFont="1" applyFill="1" applyBorder="1" applyAlignment="1">
      <alignment horizontal="center" vertical="center" wrapText="1"/>
    </xf>
    <xf numFmtId="176" fontId="25" fillId="33" borderId="10" xfId="3" applyNumberFormat="1" applyFont="1" applyFill="1" applyBorder="1" applyAlignment="1">
      <alignment horizontal="center" vertical="center"/>
    </xf>
    <xf numFmtId="177" fontId="25" fillId="36" borderId="10" xfId="2" applyNumberFormat="1" applyFont="1" applyFill="1" applyBorder="1" applyAlignment="1">
      <alignment horizontal="center" vertical="center"/>
    </xf>
    <xf numFmtId="177" fontId="27" fillId="33" borderId="0" xfId="2" applyNumberFormat="1" applyFont="1" applyFill="1" applyBorder="1">
      <alignment vertical="center"/>
    </xf>
    <xf numFmtId="178" fontId="25" fillId="33" borderId="10" xfId="0" applyNumberFormat="1" applyFont="1" applyFill="1" applyBorder="1" applyAlignment="1">
      <alignment horizontal="center" vertical="center"/>
    </xf>
    <xf numFmtId="3" fontId="25" fillId="33" borderId="12" xfId="3" applyNumberFormat="1" applyFont="1" applyFill="1" applyBorder="1" applyAlignment="1">
      <alignment horizontal="center" vertical="center" wrapText="1"/>
    </xf>
    <xf numFmtId="176" fontId="26" fillId="33" borderId="10" xfId="4" applyNumberFormat="1" applyFont="1" applyFill="1" applyBorder="1" applyAlignment="1">
      <alignment horizontal="center" vertical="center" wrapText="1"/>
    </xf>
    <xf numFmtId="176" fontId="25" fillId="33" borderId="10" xfId="5" applyNumberFormat="1" applyFont="1" applyFill="1" applyBorder="1" applyAlignment="1">
      <alignment horizontal="center" vertical="center"/>
    </xf>
    <xf numFmtId="176" fontId="22" fillId="33" borderId="10" xfId="0" applyNumberFormat="1" applyFont="1" applyFill="1" applyBorder="1" applyAlignment="1">
      <alignment horizontal="center" vertical="center"/>
    </xf>
    <xf numFmtId="177" fontId="25" fillId="33" borderId="10" xfId="2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2" fillId="33" borderId="13" xfId="3" applyFont="1" applyFill="1" applyBorder="1" applyAlignment="1">
      <alignment horizontal="center" vertical="center"/>
    </xf>
    <xf numFmtId="0" fontId="22" fillId="33" borderId="14" xfId="3" applyFont="1" applyFill="1" applyBorder="1" applyAlignment="1">
      <alignment horizontal="center" vertical="center"/>
    </xf>
    <xf numFmtId="176" fontId="25" fillId="33" borderId="15" xfId="3" applyNumberFormat="1" applyFont="1" applyFill="1" applyBorder="1" applyAlignment="1">
      <alignment horizontal="center" vertical="center"/>
    </xf>
    <xf numFmtId="176" fontId="25" fillId="33" borderId="16" xfId="3" applyNumberFormat="1" applyFont="1" applyFill="1" applyBorder="1" applyAlignment="1">
      <alignment horizontal="center" vertical="center"/>
    </xf>
    <xf numFmtId="10" fontId="28" fillId="33" borderId="15" xfId="4" applyNumberFormat="1" applyFont="1" applyFill="1" applyBorder="1" applyAlignment="1">
      <alignment horizontal="center" vertical="center" wrapText="1"/>
    </xf>
    <xf numFmtId="176" fontId="25" fillId="33" borderId="17" xfId="3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5" fillId="33" borderId="13" xfId="3" applyNumberFormat="1" applyFont="1" applyFill="1" applyBorder="1" applyAlignment="1">
      <alignment horizontal="center" vertical="center"/>
    </xf>
    <xf numFmtId="176" fontId="25" fillId="33" borderId="14" xfId="3" applyNumberFormat="1" applyFont="1" applyFill="1" applyBorder="1" applyAlignment="1">
      <alignment horizontal="center" vertical="center"/>
    </xf>
    <xf numFmtId="176" fontId="25" fillId="33" borderId="18" xfId="3" applyNumberFormat="1" applyFont="1" applyFill="1" applyBorder="1" applyAlignment="1">
      <alignment horizontal="center" vertical="center"/>
    </xf>
    <xf numFmtId="176" fontId="25" fillId="33" borderId="19" xfId="3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9" fillId="33" borderId="21" xfId="3" applyFont="1" applyFill="1" applyBorder="1" applyAlignment="1">
      <alignment horizontal="left" vertical="center"/>
    </xf>
    <xf numFmtId="0" fontId="29" fillId="33" borderId="0" xfId="3" applyFont="1" applyFill="1" applyBorder="1" applyAlignment="1">
      <alignment horizontal="left" vertical="center"/>
    </xf>
    <xf numFmtId="0" fontId="0" fillId="33" borderId="0" xfId="3" applyFont="1" applyFill="1">
      <alignment vertical="center"/>
    </xf>
    <xf numFmtId="0" fontId="17" fillId="33" borderId="0" xfId="3" applyFill="1">
      <alignment vertical="center"/>
    </xf>
    <xf numFmtId="0" fontId="23" fillId="33" borderId="10" xfId="3" applyFont="1" applyFill="1" applyBorder="1" applyAlignment="1">
      <alignment horizontal="center" vertical="center"/>
    </xf>
    <xf numFmtId="176" fontId="23" fillId="33" borderId="10" xfId="3" applyNumberFormat="1" applyFont="1" applyFill="1" applyBorder="1" applyAlignment="1">
      <alignment horizontal="center" vertical="center"/>
    </xf>
    <xf numFmtId="0" fontId="23" fillId="33" borderId="10" xfId="3" applyFont="1" applyFill="1" applyBorder="1" applyAlignment="1">
      <alignment horizontal="center" vertical="center"/>
    </xf>
    <xf numFmtId="0" fontId="30" fillId="33" borderId="0" xfId="3" applyFont="1" applyFill="1">
      <alignment vertical="center"/>
    </xf>
    <xf numFmtId="0" fontId="23" fillId="33" borderId="13" xfId="3" applyFont="1" applyFill="1" applyBorder="1" applyAlignment="1">
      <alignment horizontal="center" vertical="center"/>
    </xf>
    <xf numFmtId="0" fontId="23" fillId="33" borderId="14" xfId="3" applyFont="1" applyFill="1" applyBorder="1" applyAlignment="1">
      <alignment horizontal="center" vertical="center"/>
    </xf>
    <xf numFmtId="176" fontId="23" fillId="33" borderId="13" xfId="3" applyNumberFormat="1" applyFont="1" applyFill="1" applyBorder="1" applyAlignment="1">
      <alignment horizontal="center" vertical="center"/>
    </xf>
    <xf numFmtId="176" fontId="23" fillId="33" borderId="14" xfId="3" applyNumberFormat="1" applyFont="1" applyFill="1" applyBorder="1" applyAlignment="1">
      <alignment horizontal="center" vertical="center"/>
    </xf>
    <xf numFmtId="176" fontId="23" fillId="33" borderId="13" xfId="1" applyNumberFormat="1" applyFont="1" applyFill="1" applyBorder="1" applyAlignment="1">
      <alignment horizontal="center" vertical="center"/>
    </xf>
    <xf numFmtId="176" fontId="23" fillId="33" borderId="14" xfId="1" applyNumberFormat="1" applyFont="1" applyFill="1" applyBorder="1" applyAlignment="1">
      <alignment horizontal="center" vertical="center"/>
    </xf>
    <xf numFmtId="176" fontId="23" fillId="35" borderId="13" xfId="3" applyNumberFormat="1" applyFont="1" applyFill="1" applyBorder="1" applyAlignment="1">
      <alignment horizontal="center" vertical="center"/>
    </xf>
    <xf numFmtId="176" fontId="23" fillId="35" borderId="14" xfId="3" applyNumberFormat="1" applyFont="1" applyFill="1" applyBorder="1" applyAlignment="1">
      <alignment horizontal="center" vertical="center"/>
    </xf>
    <xf numFmtId="177" fontId="23" fillId="33" borderId="10" xfId="2" applyNumberFormat="1" applyFont="1" applyFill="1" applyBorder="1" applyAlignment="1">
      <alignment horizontal="center" vertical="center"/>
    </xf>
    <xf numFmtId="41" fontId="23" fillId="33" borderId="13" xfId="1" applyFont="1" applyFill="1" applyBorder="1" applyAlignment="1">
      <alignment horizontal="center" vertical="center"/>
    </xf>
    <xf numFmtId="41" fontId="23" fillId="33" borderId="14" xfId="1" applyFont="1" applyFill="1" applyBorder="1" applyAlignment="1">
      <alignment horizontal="center" vertical="center"/>
    </xf>
    <xf numFmtId="176" fontId="23" fillId="33" borderId="13" xfId="3" applyNumberFormat="1" applyFont="1" applyFill="1" applyBorder="1" applyAlignment="1">
      <alignment horizontal="right" vertical="center"/>
    </xf>
    <xf numFmtId="176" fontId="23" fillId="33" borderId="14" xfId="3" applyNumberFormat="1" applyFont="1" applyFill="1" applyBorder="1" applyAlignment="1">
      <alignment horizontal="right" vertical="center"/>
    </xf>
    <xf numFmtId="177" fontId="23" fillId="33" borderId="10" xfId="2" applyNumberFormat="1" applyFont="1" applyFill="1" applyBorder="1" applyAlignment="1">
      <alignment horizontal="right" vertical="center"/>
    </xf>
  </cellXfs>
  <cellStyles count="3347">
    <cellStyle name="20% - 강조색1 2" xfId="6"/>
    <cellStyle name="20% - 강조색1 2 10" xfId="7"/>
    <cellStyle name="20% - 강조색1 2 11" xfId="8"/>
    <cellStyle name="20% - 강조색1 2 12" xfId="9"/>
    <cellStyle name="20% - 강조색1 2 13" xfId="10"/>
    <cellStyle name="20% - 강조색1 2 14" xfId="11"/>
    <cellStyle name="20% - 강조색1 2 15" xfId="12"/>
    <cellStyle name="20% - 강조색1 2 16" xfId="13"/>
    <cellStyle name="20% - 강조색1 2 17" xfId="14"/>
    <cellStyle name="20% - 강조색1 2 2" xfId="15"/>
    <cellStyle name="20% - 강조색1 2 3" xfId="16"/>
    <cellStyle name="20% - 강조색1 2 4" xfId="17"/>
    <cellStyle name="20% - 강조색1 2 5" xfId="18"/>
    <cellStyle name="20% - 강조색1 2 6" xfId="19"/>
    <cellStyle name="20% - 강조색1 2 7" xfId="20"/>
    <cellStyle name="20% - 강조색1 2 8" xfId="21"/>
    <cellStyle name="20% - 강조색1 2 9" xfId="22"/>
    <cellStyle name="20% - 강조색1 3" xfId="23"/>
    <cellStyle name="20% - 강조색1 3 2" xfId="24"/>
    <cellStyle name="20% - 강조색1 3 2 2" xfId="25"/>
    <cellStyle name="20% - 강조색1 3 2 2 2" xfId="26"/>
    <cellStyle name="20% - 강조색1 3 2 2 2 2" xfId="27"/>
    <cellStyle name="20% - 강조색1 3 2 2 3" xfId="28"/>
    <cellStyle name="20% - 강조색1 3 2 3" xfId="29"/>
    <cellStyle name="20% - 강조색1 3 2 3 2" xfId="30"/>
    <cellStyle name="20% - 강조색1 3 2 3 2 2" xfId="31"/>
    <cellStyle name="20% - 강조색1 3 2 3 3" xfId="32"/>
    <cellStyle name="20% - 강조색1 3 2 4" xfId="33"/>
    <cellStyle name="20% - 강조색1 3 2 4 2" xfId="34"/>
    <cellStyle name="20% - 강조색1 3 2 5" xfId="35"/>
    <cellStyle name="20% - 강조색1 3 3" xfId="36"/>
    <cellStyle name="20% - 강조색1 3 3 2" xfId="37"/>
    <cellStyle name="20% - 강조색1 3 3 2 2" xfId="38"/>
    <cellStyle name="20% - 강조색1 3 3 3" xfId="39"/>
    <cellStyle name="20% - 강조색1 3 4" xfId="40"/>
    <cellStyle name="20% - 강조색1 3 4 2" xfId="41"/>
    <cellStyle name="20% - 강조색1 3 4 2 2" xfId="42"/>
    <cellStyle name="20% - 강조색1 3 4 3" xfId="43"/>
    <cellStyle name="20% - 강조색1 3 5" xfId="44"/>
    <cellStyle name="20% - 강조색1 3 6" xfId="45"/>
    <cellStyle name="20% - 강조색1 3 6 2" xfId="46"/>
    <cellStyle name="20% - 강조색1 3 7" xfId="47"/>
    <cellStyle name="20% - 강조색1 4" xfId="48"/>
    <cellStyle name="20% - 강조색1 4 2" xfId="49"/>
    <cellStyle name="20% - 강조색1 4 3" xfId="50"/>
    <cellStyle name="20% - 강조색1 5" xfId="51"/>
    <cellStyle name="20% - 강조색1 5 2" xfId="52"/>
    <cellStyle name="20% - 강조색1 5 3" xfId="53"/>
    <cellStyle name="20% - 강조색1 6" xfId="54"/>
    <cellStyle name="20% - 강조색1 6 2" xfId="55"/>
    <cellStyle name="20% - 강조색2 2" xfId="56"/>
    <cellStyle name="20% - 강조색2 2 10" xfId="57"/>
    <cellStyle name="20% - 강조색2 2 11" xfId="58"/>
    <cellStyle name="20% - 강조색2 2 12" xfId="59"/>
    <cellStyle name="20% - 강조색2 2 13" xfId="60"/>
    <cellStyle name="20% - 강조색2 2 14" xfId="61"/>
    <cellStyle name="20% - 강조색2 2 15" xfId="62"/>
    <cellStyle name="20% - 강조색2 2 16" xfId="63"/>
    <cellStyle name="20% - 강조색2 2 17" xfId="64"/>
    <cellStyle name="20% - 강조색2 2 2" xfId="65"/>
    <cellStyle name="20% - 강조색2 2 3" xfId="66"/>
    <cellStyle name="20% - 강조색2 2 4" xfId="67"/>
    <cellStyle name="20% - 강조색2 2 5" xfId="68"/>
    <cellStyle name="20% - 강조색2 2 6" xfId="69"/>
    <cellStyle name="20% - 강조색2 2 7" xfId="70"/>
    <cellStyle name="20% - 강조색2 2 8" xfId="71"/>
    <cellStyle name="20% - 강조색2 2 9" xfId="72"/>
    <cellStyle name="20% - 강조색2 3" xfId="73"/>
    <cellStyle name="20% - 강조색2 3 2" xfId="74"/>
    <cellStyle name="20% - 강조색2 3 2 2" xfId="75"/>
    <cellStyle name="20% - 강조색2 3 2 2 2" xfId="76"/>
    <cellStyle name="20% - 강조색2 3 2 2 2 2" xfId="77"/>
    <cellStyle name="20% - 강조색2 3 2 2 3" xfId="78"/>
    <cellStyle name="20% - 강조색2 3 2 3" xfId="79"/>
    <cellStyle name="20% - 강조색2 3 2 3 2" xfId="80"/>
    <cellStyle name="20% - 강조색2 3 2 3 2 2" xfId="81"/>
    <cellStyle name="20% - 강조색2 3 2 3 3" xfId="82"/>
    <cellStyle name="20% - 강조색2 3 2 4" xfId="83"/>
    <cellStyle name="20% - 강조색2 3 2 4 2" xfId="84"/>
    <cellStyle name="20% - 강조색2 3 2 5" xfId="85"/>
    <cellStyle name="20% - 강조색2 3 3" xfId="86"/>
    <cellStyle name="20% - 강조색2 3 3 2" xfId="87"/>
    <cellStyle name="20% - 강조색2 3 3 2 2" xfId="88"/>
    <cellStyle name="20% - 강조색2 3 3 3" xfId="89"/>
    <cellStyle name="20% - 강조색2 3 4" xfId="90"/>
    <cellStyle name="20% - 강조색2 3 4 2" xfId="91"/>
    <cellStyle name="20% - 강조색2 3 4 2 2" xfId="92"/>
    <cellStyle name="20% - 강조색2 3 4 3" xfId="93"/>
    <cellStyle name="20% - 강조색2 3 5" xfId="94"/>
    <cellStyle name="20% - 강조색2 3 6" xfId="95"/>
    <cellStyle name="20% - 강조색2 3 6 2" xfId="96"/>
    <cellStyle name="20% - 강조색2 3 7" xfId="97"/>
    <cellStyle name="20% - 강조색2 4" xfId="98"/>
    <cellStyle name="20% - 강조색2 4 2" xfId="99"/>
    <cellStyle name="20% - 강조색2 4 3" xfId="100"/>
    <cellStyle name="20% - 강조색2 5" xfId="101"/>
    <cellStyle name="20% - 강조색2 5 2" xfId="102"/>
    <cellStyle name="20% - 강조색2 5 3" xfId="103"/>
    <cellStyle name="20% - 강조색2 6" xfId="104"/>
    <cellStyle name="20% - 강조색2 6 2" xfId="105"/>
    <cellStyle name="20% - 강조색3 2" xfId="106"/>
    <cellStyle name="20% - 강조색3 2 10" xfId="107"/>
    <cellStyle name="20% - 강조색3 2 11" xfId="108"/>
    <cellStyle name="20% - 강조색3 2 12" xfId="109"/>
    <cellStyle name="20% - 강조색3 2 13" xfId="110"/>
    <cellStyle name="20% - 강조색3 2 14" xfId="111"/>
    <cellStyle name="20% - 강조색3 2 15" xfId="112"/>
    <cellStyle name="20% - 강조색3 2 16" xfId="113"/>
    <cellStyle name="20% - 강조색3 2 17" xfId="114"/>
    <cellStyle name="20% - 강조색3 2 2" xfId="115"/>
    <cellStyle name="20% - 강조색3 2 3" xfId="116"/>
    <cellStyle name="20% - 강조색3 2 4" xfId="117"/>
    <cellStyle name="20% - 강조색3 2 5" xfId="118"/>
    <cellStyle name="20% - 강조색3 2 6" xfId="119"/>
    <cellStyle name="20% - 강조색3 2 7" xfId="120"/>
    <cellStyle name="20% - 강조색3 2 8" xfId="121"/>
    <cellStyle name="20% - 강조색3 2 9" xfId="122"/>
    <cellStyle name="20% - 강조색3 3" xfId="123"/>
    <cellStyle name="20% - 강조색3 3 2" xfId="124"/>
    <cellStyle name="20% - 강조색3 3 2 2" xfId="125"/>
    <cellStyle name="20% - 강조색3 3 2 2 2" xfId="126"/>
    <cellStyle name="20% - 강조색3 3 2 2 2 2" xfId="127"/>
    <cellStyle name="20% - 강조색3 3 2 2 3" xfId="128"/>
    <cellStyle name="20% - 강조색3 3 2 3" xfId="129"/>
    <cellStyle name="20% - 강조색3 3 2 3 2" xfId="130"/>
    <cellStyle name="20% - 강조색3 3 2 3 2 2" xfId="131"/>
    <cellStyle name="20% - 강조색3 3 2 3 3" xfId="132"/>
    <cellStyle name="20% - 강조색3 3 2 4" xfId="133"/>
    <cellStyle name="20% - 강조색3 3 2 4 2" xfId="134"/>
    <cellStyle name="20% - 강조색3 3 2 5" xfId="135"/>
    <cellStyle name="20% - 강조색3 3 3" xfId="136"/>
    <cellStyle name="20% - 강조색3 3 3 2" xfId="137"/>
    <cellStyle name="20% - 강조색3 3 3 2 2" xfId="138"/>
    <cellStyle name="20% - 강조색3 3 3 3" xfId="139"/>
    <cellStyle name="20% - 강조색3 3 4" xfId="140"/>
    <cellStyle name="20% - 강조색3 3 4 2" xfId="141"/>
    <cellStyle name="20% - 강조색3 3 4 2 2" xfId="142"/>
    <cellStyle name="20% - 강조색3 3 4 3" xfId="143"/>
    <cellStyle name="20% - 강조색3 3 5" xfId="144"/>
    <cellStyle name="20% - 강조색3 3 6" xfId="145"/>
    <cellStyle name="20% - 강조색3 3 6 2" xfId="146"/>
    <cellStyle name="20% - 강조색3 3 7" xfId="147"/>
    <cellStyle name="20% - 강조색3 4" xfId="148"/>
    <cellStyle name="20% - 강조색3 4 2" xfId="149"/>
    <cellStyle name="20% - 강조색3 4 3" xfId="150"/>
    <cellStyle name="20% - 강조색3 5" xfId="151"/>
    <cellStyle name="20% - 강조색3 5 2" xfId="152"/>
    <cellStyle name="20% - 강조색3 5 3" xfId="153"/>
    <cellStyle name="20% - 강조색3 6" xfId="154"/>
    <cellStyle name="20% - 강조색3 6 2" xfId="155"/>
    <cellStyle name="20% - 강조색4 2" xfId="156"/>
    <cellStyle name="20% - 강조색4 2 10" xfId="157"/>
    <cellStyle name="20% - 강조색4 2 11" xfId="158"/>
    <cellStyle name="20% - 강조색4 2 12" xfId="159"/>
    <cellStyle name="20% - 강조색4 2 13" xfId="160"/>
    <cellStyle name="20% - 강조색4 2 14" xfId="161"/>
    <cellStyle name="20% - 강조색4 2 15" xfId="162"/>
    <cellStyle name="20% - 강조색4 2 16" xfId="163"/>
    <cellStyle name="20% - 강조색4 2 17" xfId="164"/>
    <cellStyle name="20% - 강조색4 2 2" xfId="165"/>
    <cellStyle name="20% - 강조색4 2 3" xfId="166"/>
    <cellStyle name="20% - 강조색4 2 4" xfId="167"/>
    <cellStyle name="20% - 강조색4 2 5" xfId="168"/>
    <cellStyle name="20% - 강조색4 2 6" xfId="169"/>
    <cellStyle name="20% - 강조색4 2 7" xfId="170"/>
    <cellStyle name="20% - 강조색4 2 8" xfId="171"/>
    <cellStyle name="20% - 강조색4 2 9" xfId="172"/>
    <cellStyle name="20% - 강조색4 3" xfId="173"/>
    <cellStyle name="20% - 강조색4 3 2" xfId="174"/>
    <cellStyle name="20% - 강조색4 3 2 2" xfId="175"/>
    <cellStyle name="20% - 강조색4 3 2 2 2" xfId="176"/>
    <cellStyle name="20% - 강조색4 3 2 2 2 2" xfId="177"/>
    <cellStyle name="20% - 강조색4 3 2 2 3" xfId="178"/>
    <cellStyle name="20% - 강조색4 3 2 3" xfId="179"/>
    <cellStyle name="20% - 강조색4 3 2 3 2" xfId="180"/>
    <cellStyle name="20% - 강조색4 3 2 3 2 2" xfId="181"/>
    <cellStyle name="20% - 강조색4 3 2 3 3" xfId="182"/>
    <cellStyle name="20% - 강조색4 3 2 4" xfId="183"/>
    <cellStyle name="20% - 강조색4 3 2 4 2" xfId="184"/>
    <cellStyle name="20% - 강조색4 3 2 5" xfId="185"/>
    <cellStyle name="20% - 강조색4 3 3" xfId="186"/>
    <cellStyle name="20% - 강조색4 3 3 2" xfId="187"/>
    <cellStyle name="20% - 강조색4 3 3 2 2" xfId="188"/>
    <cellStyle name="20% - 강조색4 3 3 3" xfId="189"/>
    <cellStyle name="20% - 강조색4 3 4" xfId="190"/>
    <cellStyle name="20% - 강조색4 3 4 2" xfId="191"/>
    <cellStyle name="20% - 강조색4 3 4 2 2" xfId="192"/>
    <cellStyle name="20% - 강조색4 3 4 3" xfId="193"/>
    <cellStyle name="20% - 강조색4 3 5" xfId="194"/>
    <cellStyle name="20% - 강조색4 3 6" xfId="195"/>
    <cellStyle name="20% - 강조색4 3 6 2" xfId="196"/>
    <cellStyle name="20% - 강조색4 3 7" xfId="197"/>
    <cellStyle name="20% - 강조색4 4" xfId="198"/>
    <cellStyle name="20% - 강조색4 4 2" xfId="199"/>
    <cellStyle name="20% - 강조색4 4 3" xfId="200"/>
    <cellStyle name="20% - 강조색4 5" xfId="201"/>
    <cellStyle name="20% - 강조색4 5 2" xfId="202"/>
    <cellStyle name="20% - 강조색4 5 3" xfId="203"/>
    <cellStyle name="20% - 강조색4 6" xfId="204"/>
    <cellStyle name="20% - 강조색4 6 2" xfId="205"/>
    <cellStyle name="20% - 강조색5 2" xfId="206"/>
    <cellStyle name="20% - 강조색5 2 10" xfId="207"/>
    <cellStyle name="20% - 강조색5 2 11" xfId="208"/>
    <cellStyle name="20% - 강조색5 2 12" xfId="209"/>
    <cellStyle name="20% - 강조색5 2 13" xfId="210"/>
    <cellStyle name="20% - 강조색5 2 14" xfId="211"/>
    <cellStyle name="20% - 강조색5 2 15" xfId="212"/>
    <cellStyle name="20% - 강조색5 2 16" xfId="213"/>
    <cellStyle name="20% - 강조색5 2 17" xfId="214"/>
    <cellStyle name="20% - 강조색5 2 2" xfId="215"/>
    <cellStyle name="20% - 강조색5 2 3" xfId="216"/>
    <cellStyle name="20% - 강조색5 2 4" xfId="217"/>
    <cellStyle name="20% - 강조색5 2 5" xfId="218"/>
    <cellStyle name="20% - 강조색5 2 6" xfId="219"/>
    <cellStyle name="20% - 강조색5 2 7" xfId="220"/>
    <cellStyle name="20% - 강조색5 2 8" xfId="221"/>
    <cellStyle name="20% - 강조색5 2 9" xfId="222"/>
    <cellStyle name="20% - 강조색5 3" xfId="223"/>
    <cellStyle name="20% - 강조색5 3 2" xfId="224"/>
    <cellStyle name="20% - 강조색5 3 2 2" xfId="225"/>
    <cellStyle name="20% - 강조색5 3 2 2 2" xfId="226"/>
    <cellStyle name="20% - 강조색5 3 2 2 2 2" xfId="227"/>
    <cellStyle name="20% - 강조색5 3 2 2 3" xfId="228"/>
    <cellStyle name="20% - 강조색5 3 2 3" xfId="229"/>
    <cellStyle name="20% - 강조색5 3 2 3 2" xfId="230"/>
    <cellStyle name="20% - 강조색5 3 2 3 2 2" xfId="231"/>
    <cellStyle name="20% - 강조색5 3 2 3 3" xfId="232"/>
    <cellStyle name="20% - 강조색5 3 2 4" xfId="233"/>
    <cellStyle name="20% - 강조색5 3 2 4 2" xfId="234"/>
    <cellStyle name="20% - 강조색5 3 2 5" xfId="235"/>
    <cellStyle name="20% - 강조색5 3 3" xfId="236"/>
    <cellStyle name="20% - 강조색5 3 3 2" xfId="237"/>
    <cellStyle name="20% - 강조색5 3 3 2 2" xfId="238"/>
    <cellStyle name="20% - 강조색5 3 3 3" xfId="239"/>
    <cellStyle name="20% - 강조색5 3 4" xfId="240"/>
    <cellStyle name="20% - 강조색5 3 4 2" xfId="241"/>
    <cellStyle name="20% - 강조색5 3 4 2 2" xfId="242"/>
    <cellStyle name="20% - 강조색5 3 4 3" xfId="243"/>
    <cellStyle name="20% - 강조색5 3 5" xfId="244"/>
    <cellStyle name="20% - 강조색5 3 5 2" xfId="245"/>
    <cellStyle name="20% - 강조색5 3 6" xfId="246"/>
    <cellStyle name="20% - 강조색5 3 6 2" xfId="247"/>
    <cellStyle name="20% - 강조색5 3 7" xfId="248"/>
    <cellStyle name="20% - 강조색5 3 8" xfId="249"/>
    <cellStyle name="20% - 강조색5 4" xfId="250"/>
    <cellStyle name="20% - 강조색5 4 2" xfId="251"/>
    <cellStyle name="20% - 강조색5 4 3" xfId="252"/>
    <cellStyle name="20% - 강조색5 5" xfId="253"/>
    <cellStyle name="20% - 강조색5 5 2" xfId="254"/>
    <cellStyle name="20% - 강조색6 2" xfId="255"/>
    <cellStyle name="20% - 강조색6 2 10" xfId="256"/>
    <cellStyle name="20% - 강조색6 2 11" xfId="257"/>
    <cellStyle name="20% - 강조색6 2 12" xfId="258"/>
    <cellStyle name="20% - 강조색6 2 13" xfId="259"/>
    <cellStyle name="20% - 강조색6 2 14" xfId="260"/>
    <cellStyle name="20% - 강조색6 2 15" xfId="261"/>
    <cellStyle name="20% - 강조색6 2 16" xfId="262"/>
    <cellStyle name="20% - 강조색6 2 17" xfId="263"/>
    <cellStyle name="20% - 강조색6 2 2" xfId="264"/>
    <cellStyle name="20% - 강조색6 2 3" xfId="265"/>
    <cellStyle name="20% - 강조색6 2 4" xfId="266"/>
    <cellStyle name="20% - 강조색6 2 5" xfId="267"/>
    <cellStyle name="20% - 강조색6 2 6" xfId="268"/>
    <cellStyle name="20% - 강조색6 2 7" xfId="269"/>
    <cellStyle name="20% - 강조색6 2 8" xfId="270"/>
    <cellStyle name="20% - 강조색6 2 9" xfId="271"/>
    <cellStyle name="20% - 강조색6 3" xfId="272"/>
    <cellStyle name="20% - 강조색6 3 2" xfId="273"/>
    <cellStyle name="20% - 강조색6 3 2 2" xfId="274"/>
    <cellStyle name="20% - 강조색6 3 2 2 2" xfId="275"/>
    <cellStyle name="20% - 강조색6 3 2 2 2 2" xfId="276"/>
    <cellStyle name="20% - 강조색6 3 2 2 3" xfId="277"/>
    <cellStyle name="20% - 강조색6 3 2 3" xfId="278"/>
    <cellStyle name="20% - 강조색6 3 2 3 2" xfId="279"/>
    <cellStyle name="20% - 강조색6 3 2 3 2 2" xfId="280"/>
    <cellStyle name="20% - 강조색6 3 2 3 3" xfId="281"/>
    <cellStyle name="20% - 강조색6 3 2 4" xfId="282"/>
    <cellStyle name="20% - 강조색6 3 2 4 2" xfId="283"/>
    <cellStyle name="20% - 강조색6 3 2 5" xfId="284"/>
    <cellStyle name="20% - 강조색6 3 3" xfId="285"/>
    <cellStyle name="20% - 강조색6 3 3 2" xfId="286"/>
    <cellStyle name="20% - 강조색6 3 3 2 2" xfId="287"/>
    <cellStyle name="20% - 강조색6 3 3 3" xfId="288"/>
    <cellStyle name="20% - 강조색6 3 4" xfId="289"/>
    <cellStyle name="20% - 강조색6 3 4 2" xfId="290"/>
    <cellStyle name="20% - 강조색6 3 4 2 2" xfId="291"/>
    <cellStyle name="20% - 강조색6 3 4 3" xfId="292"/>
    <cellStyle name="20% - 강조색6 3 5" xfId="293"/>
    <cellStyle name="20% - 강조색6 3 5 2" xfId="294"/>
    <cellStyle name="20% - 강조색6 3 6" xfId="295"/>
    <cellStyle name="20% - 강조색6 3 6 2" xfId="296"/>
    <cellStyle name="20% - 강조색6 3 7" xfId="297"/>
    <cellStyle name="20% - 강조색6 3 8" xfId="298"/>
    <cellStyle name="20% - 강조색6 4" xfId="299"/>
    <cellStyle name="20% - 강조색6 4 2" xfId="300"/>
    <cellStyle name="20% - 강조색6 4 3" xfId="301"/>
    <cellStyle name="20% - 강조색6 5" xfId="302"/>
    <cellStyle name="20% - 강조색6 5 2" xfId="303"/>
    <cellStyle name="40% - 강조색1 2" xfId="304"/>
    <cellStyle name="40% - 강조색1 2 10" xfId="305"/>
    <cellStyle name="40% - 강조색1 2 11" xfId="306"/>
    <cellStyle name="40% - 강조색1 2 12" xfId="307"/>
    <cellStyle name="40% - 강조색1 2 13" xfId="308"/>
    <cellStyle name="40% - 강조색1 2 14" xfId="309"/>
    <cellStyle name="40% - 강조색1 2 15" xfId="310"/>
    <cellStyle name="40% - 강조색1 2 16" xfId="311"/>
    <cellStyle name="40% - 강조색1 2 17" xfId="312"/>
    <cellStyle name="40% - 강조색1 2 2" xfId="313"/>
    <cellStyle name="40% - 강조색1 2 3" xfId="314"/>
    <cellStyle name="40% - 강조색1 2 4" xfId="315"/>
    <cellStyle name="40% - 강조색1 2 5" xfId="316"/>
    <cellStyle name="40% - 강조색1 2 6" xfId="317"/>
    <cellStyle name="40% - 강조색1 2 7" xfId="318"/>
    <cellStyle name="40% - 강조색1 2 8" xfId="319"/>
    <cellStyle name="40% - 강조색1 2 9" xfId="320"/>
    <cellStyle name="40% - 강조색1 3" xfId="321"/>
    <cellStyle name="40% - 강조색1 3 2" xfId="322"/>
    <cellStyle name="40% - 강조색1 3 2 2" xfId="323"/>
    <cellStyle name="40% - 강조색1 3 2 2 2" xfId="324"/>
    <cellStyle name="40% - 강조색1 3 2 2 2 2" xfId="325"/>
    <cellStyle name="40% - 강조색1 3 2 2 3" xfId="326"/>
    <cellStyle name="40% - 강조색1 3 2 3" xfId="327"/>
    <cellStyle name="40% - 강조색1 3 2 3 2" xfId="328"/>
    <cellStyle name="40% - 강조색1 3 2 3 2 2" xfId="329"/>
    <cellStyle name="40% - 강조색1 3 2 3 3" xfId="330"/>
    <cellStyle name="40% - 강조색1 3 2 4" xfId="331"/>
    <cellStyle name="40% - 강조색1 3 2 4 2" xfId="332"/>
    <cellStyle name="40% - 강조색1 3 2 5" xfId="333"/>
    <cellStyle name="40% - 강조색1 3 3" xfId="334"/>
    <cellStyle name="40% - 강조색1 3 3 2" xfId="335"/>
    <cellStyle name="40% - 강조색1 3 3 2 2" xfId="336"/>
    <cellStyle name="40% - 강조색1 3 3 3" xfId="337"/>
    <cellStyle name="40% - 강조색1 3 4" xfId="338"/>
    <cellStyle name="40% - 강조색1 3 4 2" xfId="339"/>
    <cellStyle name="40% - 강조색1 3 4 2 2" xfId="340"/>
    <cellStyle name="40% - 강조색1 3 4 3" xfId="341"/>
    <cellStyle name="40% - 강조색1 3 5" xfId="342"/>
    <cellStyle name="40% - 강조색1 3 6" xfId="343"/>
    <cellStyle name="40% - 강조색1 3 6 2" xfId="344"/>
    <cellStyle name="40% - 강조색1 3 7" xfId="345"/>
    <cellStyle name="40% - 강조색1 4" xfId="346"/>
    <cellStyle name="40% - 강조색1 4 2" xfId="347"/>
    <cellStyle name="40% - 강조색1 4 3" xfId="348"/>
    <cellStyle name="40% - 강조색1 5" xfId="349"/>
    <cellStyle name="40% - 강조색1 5 2" xfId="350"/>
    <cellStyle name="40% - 강조색1 5 3" xfId="351"/>
    <cellStyle name="40% - 강조색1 6" xfId="352"/>
    <cellStyle name="40% - 강조색1 6 2" xfId="353"/>
    <cellStyle name="40% - 강조색2 2" xfId="354"/>
    <cellStyle name="40% - 강조색2 2 10" xfId="355"/>
    <cellStyle name="40% - 강조색2 2 11" xfId="356"/>
    <cellStyle name="40% - 강조색2 2 12" xfId="357"/>
    <cellStyle name="40% - 강조색2 2 13" xfId="358"/>
    <cellStyle name="40% - 강조색2 2 14" xfId="359"/>
    <cellStyle name="40% - 강조색2 2 15" xfId="360"/>
    <cellStyle name="40% - 강조색2 2 16" xfId="361"/>
    <cellStyle name="40% - 강조색2 2 17" xfId="362"/>
    <cellStyle name="40% - 강조색2 2 2" xfId="363"/>
    <cellStyle name="40% - 강조색2 2 3" xfId="364"/>
    <cellStyle name="40% - 강조색2 2 4" xfId="365"/>
    <cellStyle name="40% - 강조색2 2 5" xfId="366"/>
    <cellStyle name="40% - 강조색2 2 6" xfId="367"/>
    <cellStyle name="40% - 강조색2 2 7" xfId="368"/>
    <cellStyle name="40% - 강조색2 2 8" xfId="369"/>
    <cellStyle name="40% - 강조색2 2 9" xfId="370"/>
    <cellStyle name="40% - 강조색2 3" xfId="371"/>
    <cellStyle name="40% - 강조색2 3 2" xfId="372"/>
    <cellStyle name="40% - 강조색2 3 2 2" xfId="373"/>
    <cellStyle name="40% - 강조색2 3 2 2 2" xfId="374"/>
    <cellStyle name="40% - 강조색2 3 2 2 2 2" xfId="375"/>
    <cellStyle name="40% - 강조색2 3 2 2 3" xfId="376"/>
    <cellStyle name="40% - 강조색2 3 2 3" xfId="377"/>
    <cellStyle name="40% - 강조색2 3 2 3 2" xfId="378"/>
    <cellStyle name="40% - 강조색2 3 2 3 2 2" xfId="379"/>
    <cellStyle name="40% - 강조색2 3 2 3 3" xfId="380"/>
    <cellStyle name="40% - 강조색2 3 2 4" xfId="381"/>
    <cellStyle name="40% - 강조색2 3 2 4 2" xfId="382"/>
    <cellStyle name="40% - 강조색2 3 2 5" xfId="383"/>
    <cellStyle name="40% - 강조색2 3 3" xfId="384"/>
    <cellStyle name="40% - 강조색2 3 3 2" xfId="385"/>
    <cellStyle name="40% - 강조색2 3 3 2 2" xfId="386"/>
    <cellStyle name="40% - 강조색2 3 3 3" xfId="387"/>
    <cellStyle name="40% - 강조색2 3 4" xfId="388"/>
    <cellStyle name="40% - 강조색2 3 4 2" xfId="389"/>
    <cellStyle name="40% - 강조색2 3 4 2 2" xfId="390"/>
    <cellStyle name="40% - 강조색2 3 4 3" xfId="391"/>
    <cellStyle name="40% - 강조색2 3 5" xfId="392"/>
    <cellStyle name="40% - 강조색2 3 5 2" xfId="393"/>
    <cellStyle name="40% - 강조색2 3 6" xfId="394"/>
    <cellStyle name="40% - 강조색2 3 6 2" xfId="395"/>
    <cellStyle name="40% - 강조색2 3 7" xfId="396"/>
    <cellStyle name="40% - 강조색2 3 8" xfId="397"/>
    <cellStyle name="40% - 강조색2 4" xfId="398"/>
    <cellStyle name="40% - 강조색2 4 2" xfId="399"/>
    <cellStyle name="40% - 강조색2 4 3" xfId="400"/>
    <cellStyle name="40% - 강조색2 5" xfId="401"/>
    <cellStyle name="40% - 강조색2 5 2" xfId="402"/>
    <cellStyle name="40% - 강조색3 2" xfId="403"/>
    <cellStyle name="40% - 강조색3 2 10" xfId="404"/>
    <cellStyle name="40% - 강조색3 2 11" xfId="405"/>
    <cellStyle name="40% - 강조색3 2 12" xfId="406"/>
    <cellStyle name="40% - 강조색3 2 13" xfId="407"/>
    <cellStyle name="40% - 강조색3 2 14" xfId="408"/>
    <cellStyle name="40% - 강조색3 2 15" xfId="409"/>
    <cellStyle name="40% - 강조색3 2 16" xfId="410"/>
    <cellStyle name="40% - 강조색3 2 17" xfId="411"/>
    <cellStyle name="40% - 강조색3 2 2" xfId="412"/>
    <cellStyle name="40% - 강조색3 2 3" xfId="413"/>
    <cellStyle name="40% - 강조색3 2 4" xfId="414"/>
    <cellStyle name="40% - 강조색3 2 5" xfId="415"/>
    <cellStyle name="40% - 강조색3 2 6" xfId="416"/>
    <cellStyle name="40% - 강조색3 2 7" xfId="417"/>
    <cellStyle name="40% - 강조색3 2 8" xfId="418"/>
    <cellStyle name="40% - 강조색3 2 9" xfId="419"/>
    <cellStyle name="40% - 강조색3 3" xfId="420"/>
    <cellStyle name="40% - 강조색3 3 2" xfId="421"/>
    <cellStyle name="40% - 강조색3 3 2 2" xfId="422"/>
    <cellStyle name="40% - 강조색3 3 2 2 2" xfId="423"/>
    <cellStyle name="40% - 강조색3 3 2 2 2 2" xfId="424"/>
    <cellStyle name="40% - 강조색3 3 2 2 3" xfId="425"/>
    <cellStyle name="40% - 강조색3 3 2 3" xfId="426"/>
    <cellStyle name="40% - 강조색3 3 2 3 2" xfId="427"/>
    <cellStyle name="40% - 강조색3 3 2 3 2 2" xfId="428"/>
    <cellStyle name="40% - 강조색3 3 2 3 3" xfId="429"/>
    <cellStyle name="40% - 강조색3 3 2 4" xfId="430"/>
    <cellStyle name="40% - 강조색3 3 2 4 2" xfId="431"/>
    <cellStyle name="40% - 강조색3 3 2 5" xfId="432"/>
    <cellStyle name="40% - 강조색3 3 3" xfId="433"/>
    <cellStyle name="40% - 강조색3 3 3 2" xfId="434"/>
    <cellStyle name="40% - 강조색3 3 3 2 2" xfId="435"/>
    <cellStyle name="40% - 강조색3 3 3 3" xfId="436"/>
    <cellStyle name="40% - 강조색3 3 4" xfId="437"/>
    <cellStyle name="40% - 강조색3 3 4 2" xfId="438"/>
    <cellStyle name="40% - 강조색3 3 4 2 2" xfId="439"/>
    <cellStyle name="40% - 강조색3 3 4 3" xfId="440"/>
    <cellStyle name="40% - 강조색3 3 5" xfId="441"/>
    <cellStyle name="40% - 강조색3 3 6" xfId="442"/>
    <cellStyle name="40% - 강조색3 3 6 2" xfId="443"/>
    <cellStyle name="40% - 강조색3 3 7" xfId="444"/>
    <cellStyle name="40% - 강조색3 4" xfId="445"/>
    <cellStyle name="40% - 강조색3 4 2" xfId="446"/>
    <cellStyle name="40% - 강조색3 4 3" xfId="447"/>
    <cellStyle name="40% - 강조색3 5" xfId="448"/>
    <cellStyle name="40% - 강조색3 5 2" xfId="449"/>
    <cellStyle name="40% - 강조색3 5 3" xfId="450"/>
    <cellStyle name="40% - 강조색3 6" xfId="451"/>
    <cellStyle name="40% - 강조색3 6 2" xfId="452"/>
    <cellStyle name="40% - 강조색4 2" xfId="453"/>
    <cellStyle name="40% - 강조색4 2 10" xfId="454"/>
    <cellStyle name="40% - 강조색4 2 11" xfId="455"/>
    <cellStyle name="40% - 강조색4 2 12" xfId="456"/>
    <cellStyle name="40% - 강조색4 2 13" xfId="457"/>
    <cellStyle name="40% - 강조색4 2 14" xfId="458"/>
    <cellStyle name="40% - 강조색4 2 15" xfId="459"/>
    <cellStyle name="40% - 강조색4 2 16" xfId="460"/>
    <cellStyle name="40% - 강조색4 2 17" xfId="461"/>
    <cellStyle name="40% - 강조색4 2 2" xfId="462"/>
    <cellStyle name="40% - 강조색4 2 3" xfId="463"/>
    <cellStyle name="40% - 강조색4 2 4" xfId="464"/>
    <cellStyle name="40% - 강조색4 2 5" xfId="465"/>
    <cellStyle name="40% - 강조색4 2 6" xfId="466"/>
    <cellStyle name="40% - 강조색4 2 7" xfId="467"/>
    <cellStyle name="40% - 강조색4 2 8" xfId="468"/>
    <cellStyle name="40% - 강조색4 2 9" xfId="469"/>
    <cellStyle name="40% - 강조색4 3" xfId="470"/>
    <cellStyle name="40% - 강조색4 3 2" xfId="471"/>
    <cellStyle name="40% - 강조색4 3 2 2" xfId="472"/>
    <cellStyle name="40% - 강조색4 3 2 2 2" xfId="473"/>
    <cellStyle name="40% - 강조색4 3 2 2 2 2" xfId="474"/>
    <cellStyle name="40% - 강조색4 3 2 2 3" xfId="475"/>
    <cellStyle name="40% - 강조색4 3 2 3" xfId="476"/>
    <cellStyle name="40% - 강조색4 3 2 3 2" xfId="477"/>
    <cellStyle name="40% - 강조색4 3 2 3 2 2" xfId="478"/>
    <cellStyle name="40% - 강조색4 3 2 3 3" xfId="479"/>
    <cellStyle name="40% - 강조색4 3 2 4" xfId="480"/>
    <cellStyle name="40% - 강조색4 3 2 4 2" xfId="481"/>
    <cellStyle name="40% - 강조색4 3 2 5" xfId="482"/>
    <cellStyle name="40% - 강조색4 3 3" xfId="483"/>
    <cellStyle name="40% - 강조색4 3 3 2" xfId="484"/>
    <cellStyle name="40% - 강조색4 3 3 2 2" xfId="485"/>
    <cellStyle name="40% - 강조색4 3 3 3" xfId="486"/>
    <cellStyle name="40% - 강조색4 3 4" xfId="487"/>
    <cellStyle name="40% - 강조색4 3 4 2" xfId="488"/>
    <cellStyle name="40% - 강조색4 3 4 2 2" xfId="489"/>
    <cellStyle name="40% - 강조색4 3 4 3" xfId="490"/>
    <cellStyle name="40% - 강조색4 3 5" xfId="491"/>
    <cellStyle name="40% - 강조색4 3 6" xfId="492"/>
    <cellStyle name="40% - 강조색4 3 6 2" xfId="493"/>
    <cellStyle name="40% - 강조색4 3 7" xfId="494"/>
    <cellStyle name="40% - 강조색4 4" xfId="495"/>
    <cellStyle name="40% - 강조색4 4 2" xfId="496"/>
    <cellStyle name="40% - 강조색4 4 3" xfId="497"/>
    <cellStyle name="40% - 강조색4 5" xfId="498"/>
    <cellStyle name="40% - 강조색4 5 2" xfId="499"/>
    <cellStyle name="40% - 강조색4 5 3" xfId="500"/>
    <cellStyle name="40% - 강조색4 6" xfId="501"/>
    <cellStyle name="40% - 강조색4 6 2" xfId="502"/>
    <cellStyle name="40% - 강조색5 2" xfId="503"/>
    <cellStyle name="40% - 강조색5 2 10" xfId="504"/>
    <cellStyle name="40% - 강조색5 2 11" xfId="505"/>
    <cellStyle name="40% - 강조색5 2 12" xfId="506"/>
    <cellStyle name="40% - 강조색5 2 13" xfId="507"/>
    <cellStyle name="40% - 강조색5 2 14" xfId="508"/>
    <cellStyle name="40% - 강조색5 2 15" xfId="509"/>
    <cellStyle name="40% - 강조색5 2 16" xfId="510"/>
    <cellStyle name="40% - 강조색5 2 17" xfId="511"/>
    <cellStyle name="40% - 강조색5 2 2" xfId="512"/>
    <cellStyle name="40% - 강조색5 2 3" xfId="513"/>
    <cellStyle name="40% - 강조색5 2 4" xfId="514"/>
    <cellStyle name="40% - 강조색5 2 5" xfId="515"/>
    <cellStyle name="40% - 강조색5 2 6" xfId="516"/>
    <cellStyle name="40% - 강조색5 2 7" xfId="517"/>
    <cellStyle name="40% - 강조색5 2 8" xfId="518"/>
    <cellStyle name="40% - 강조색5 2 9" xfId="519"/>
    <cellStyle name="40% - 강조색5 3" xfId="520"/>
    <cellStyle name="40% - 강조색5 3 2" xfId="521"/>
    <cellStyle name="40% - 강조색5 3 2 2" xfId="522"/>
    <cellStyle name="40% - 강조색5 3 2 2 2" xfId="523"/>
    <cellStyle name="40% - 강조색5 3 2 2 2 2" xfId="524"/>
    <cellStyle name="40% - 강조색5 3 2 2 3" xfId="525"/>
    <cellStyle name="40% - 강조색5 3 2 3" xfId="526"/>
    <cellStyle name="40% - 강조색5 3 2 3 2" xfId="527"/>
    <cellStyle name="40% - 강조색5 3 2 3 2 2" xfId="528"/>
    <cellStyle name="40% - 강조색5 3 2 3 3" xfId="529"/>
    <cellStyle name="40% - 강조색5 3 2 4" xfId="530"/>
    <cellStyle name="40% - 강조색5 3 2 4 2" xfId="531"/>
    <cellStyle name="40% - 강조색5 3 2 5" xfId="532"/>
    <cellStyle name="40% - 강조색5 3 3" xfId="533"/>
    <cellStyle name="40% - 강조색5 3 3 2" xfId="534"/>
    <cellStyle name="40% - 강조색5 3 3 2 2" xfId="535"/>
    <cellStyle name="40% - 강조색5 3 3 3" xfId="536"/>
    <cellStyle name="40% - 강조색5 3 4" xfId="537"/>
    <cellStyle name="40% - 강조색5 3 4 2" xfId="538"/>
    <cellStyle name="40% - 강조색5 3 4 2 2" xfId="539"/>
    <cellStyle name="40% - 강조색5 3 4 3" xfId="540"/>
    <cellStyle name="40% - 강조색5 3 5" xfId="541"/>
    <cellStyle name="40% - 강조색5 3 6" xfId="542"/>
    <cellStyle name="40% - 강조색5 3 6 2" xfId="543"/>
    <cellStyle name="40% - 강조색5 3 7" xfId="544"/>
    <cellStyle name="40% - 강조색5 4" xfId="545"/>
    <cellStyle name="40% - 강조색5 4 2" xfId="546"/>
    <cellStyle name="40% - 강조색5 4 3" xfId="547"/>
    <cellStyle name="40% - 강조색5 5" xfId="548"/>
    <cellStyle name="40% - 강조색5 5 2" xfId="549"/>
    <cellStyle name="40% - 강조색5 5 3" xfId="550"/>
    <cellStyle name="40% - 강조색5 6" xfId="551"/>
    <cellStyle name="40% - 강조색5 6 2" xfId="552"/>
    <cellStyle name="40% - 강조색6 2" xfId="553"/>
    <cellStyle name="40% - 강조색6 2 10" xfId="554"/>
    <cellStyle name="40% - 강조색6 2 11" xfId="555"/>
    <cellStyle name="40% - 강조색6 2 12" xfId="556"/>
    <cellStyle name="40% - 강조색6 2 13" xfId="557"/>
    <cellStyle name="40% - 강조색6 2 14" xfId="558"/>
    <cellStyle name="40% - 강조색6 2 15" xfId="559"/>
    <cellStyle name="40% - 강조색6 2 16" xfId="560"/>
    <cellStyle name="40% - 강조색6 2 17" xfId="561"/>
    <cellStyle name="40% - 강조색6 2 2" xfId="562"/>
    <cellStyle name="40% - 강조색6 2 3" xfId="563"/>
    <cellStyle name="40% - 강조색6 2 4" xfId="564"/>
    <cellStyle name="40% - 강조색6 2 5" xfId="565"/>
    <cellStyle name="40% - 강조색6 2 6" xfId="566"/>
    <cellStyle name="40% - 강조색6 2 7" xfId="567"/>
    <cellStyle name="40% - 강조색6 2 8" xfId="568"/>
    <cellStyle name="40% - 강조색6 2 9" xfId="569"/>
    <cellStyle name="40% - 강조색6 3" xfId="570"/>
    <cellStyle name="40% - 강조색6 3 2" xfId="571"/>
    <cellStyle name="40% - 강조색6 3 2 2" xfId="572"/>
    <cellStyle name="40% - 강조색6 3 2 2 2" xfId="573"/>
    <cellStyle name="40% - 강조색6 3 2 2 2 2" xfId="574"/>
    <cellStyle name="40% - 강조색6 3 2 2 3" xfId="575"/>
    <cellStyle name="40% - 강조색6 3 2 3" xfId="576"/>
    <cellStyle name="40% - 강조색6 3 2 3 2" xfId="577"/>
    <cellStyle name="40% - 강조색6 3 2 3 2 2" xfId="578"/>
    <cellStyle name="40% - 강조색6 3 2 3 3" xfId="579"/>
    <cellStyle name="40% - 강조색6 3 2 4" xfId="580"/>
    <cellStyle name="40% - 강조색6 3 2 4 2" xfId="581"/>
    <cellStyle name="40% - 강조색6 3 2 5" xfId="582"/>
    <cellStyle name="40% - 강조색6 3 3" xfId="583"/>
    <cellStyle name="40% - 강조색6 3 3 2" xfId="584"/>
    <cellStyle name="40% - 강조색6 3 3 2 2" xfId="585"/>
    <cellStyle name="40% - 강조색6 3 3 3" xfId="586"/>
    <cellStyle name="40% - 강조색6 3 4" xfId="587"/>
    <cellStyle name="40% - 강조색6 3 4 2" xfId="588"/>
    <cellStyle name="40% - 강조색6 3 4 2 2" xfId="589"/>
    <cellStyle name="40% - 강조색6 3 4 3" xfId="590"/>
    <cellStyle name="40% - 강조색6 3 5" xfId="591"/>
    <cellStyle name="40% - 강조색6 3 6" xfId="592"/>
    <cellStyle name="40% - 강조색6 3 6 2" xfId="593"/>
    <cellStyle name="40% - 강조색6 3 7" xfId="594"/>
    <cellStyle name="40% - 강조색6 4" xfId="595"/>
    <cellStyle name="40% - 강조색6 4 2" xfId="596"/>
    <cellStyle name="40% - 강조색6 4 3" xfId="597"/>
    <cellStyle name="40% - 강조색6 5" xfId="598"/>
    <cellStyle name="40% - 강조색6 5 2" xfId="599"/>
    <cellStyle name="40% - 강조색6 5 3" xfId="600"/>
    <cellStyle name="40% - 강조색6 6" xfId="601"/>
    <cellStyle name="40% - 강조색6 6 2" xfId="602"/>
    <cellStyle name="60% - 강조색1 2" xfId="603"/>
    <cellStyle name="60% - 강조색1 2 2" xfId="604"/>
    <cellStyle name="60% - 강조색1 3" xfId="605"/>
    <cellStyle name="60% - 강조색1 3 2" xfId="606"/>
    <cellStyle name="60% - 강조색1 4" xfId="607"/>
    <cellStyle name="60% - 강조색1 5" xfId="608"/>
    <cellStyle name="60% - 강조색1 5 2" xfId="609"/>
    <cellStyle name="60% - 강조색1 6" xfId="610"/>
    <cellStyle name="60% - 강조색2 2" xfId="611"/>
    <cellStyle name="60% - 강조색2 2 2" xfId="612"/>
    <cellStyle name="60% - 강조색2 3" xfId="613"/>
    <cellStyle name="60% - 강조색2 4" xfId="614"/>
    <cellStyle name="60% - 강조색2 4 2" xfId="615"/>
    <cellStyle name="60% - 강조색2 5" xfId="616"/>
    <cellStyle name="60% - 강조색3 2" xfId="617"/>
    <cellStyle name="60% - 강조색3 2 2" xfId="618"/>
    <cellStyle name="60% - 강조색3 3" xfId="619"/>
    <cellStyle name="60% - 강조색3 3 2" xfId="620"/>
    <cellStyle name="60% - 강조색3 4" xfId="621"/>
    <cellStyle name="60% - 강조색3 5" xfId="622"/>
    <cellStyle name="60% - 강조색3 5 2" xfId="623"/>
    <cellStyle name="60% - 강조색3 6" xfId="624"/>
    <cellStyle name="60% - 강조색4 2" xfId="625"/>
    <cellStyle name="60% - 강조색4 2 2" xfId="626"/>
    <cellStyle name="60% - 강조색4 3" xfId="627"/>
    <cellStyle name="60% - 강조색4 3 2" xfId="628"/>
    <cellStyle name="60% - 강조색4 4" xfId="629"/>
    <cellStyle name="60% - 강조색4 5" xfId="630"/>
    <cellStyle name="60% - 강조색4 5 2" xfId="631"/>
    <cellStyle name="60% - 강조색4 6" xfId="632"/>
    <cellStyle name="60% - 강조색5 2" xfId="633"/>
    <cellStyle name="60% - 강조색5 2 2" xfId="634"/>
    <cellStyle name="60% - 강조색5 3" xfId="635"/>
    <cellStyle name="60% - 강조색5 3 2" xfId="636"/>
    <cellStyle name="60% - 강조색5 4" xfId="637"/>
    <cellStyle name="60% - 강조색5 5" xfId="638"/>
    <cellStyle name="60% - 강조색5 5 2" xfId="639"/>
    <cellStyle name="60% - 강조색5 6" xfId="640"/>
    <cellStyle name="60% - 강조색6 2" xfId="641"/>
    <cellStyle name="60% - 강조색6 2 2" xfId="642"/>
    <cellStyle name="60% - 강조색6 3" xfId="643"/>
    <cellStyle name="60% - 강조색6 3 2" xfId="644"/>
    <cellStyle name="60% - 강조색6 4" xfId="645"/>
    <cellStyle name="60% - 강조색6 5" xfId="646"/>
    <cellStyle name="60% - 강조색6 5 2" xfId="647"/>
    <cellStyle name="60% - 강조색6 6" xfId="648"/>
    <cellStyle name="강조색1 2" xfId="649"/>
    <cellStyle name="강조색1 2 2" xfId="650"/>
    <cellStyle name="강조색1 3" xfId="651"/>
    <cellStyle name="강조색1 3 2" xfId="652"/>
    <cellStyle name="강조색1 4" xfId="653"/>
    <cellStyle name="강조색1 5" xfId="654"/>
    <cellStyle name="강조색1 5 2" xfId="655"/>
    <cellStyle name="강조색1 6" xfId="656"/>
    <cellStyle name="강조색2 2" xfId="657"/>
    <cellStyle name="강조색2 2 2" xfId="658"/>
    <cellStyle name="강조색2 3" xfId="659"/>
    <cellStyle name="강조색2 4" xfId="660"/>
    <cellStyle name="강조색2 4 2" xfId="661"/>
    <cellStyle name="강조색2 5" xfId="662"/>
    <cellStyle name="강조색3 2" xfId="663"/>
    <cellStyle name="강조색3 2 2" xfId="664"/>
    <cellStyle name="강조색3 3" xfId="665"/>
    <cellStyle name="강조색3 4" xfId="666"/>
    <cellStyle name="강조색3 4 2" xfId="667"/>
    <cellStyle name="강조색3 5" xfId="668"/>
    <cellStyle name="강조색4 2" xfId="669"/>
    <cellStyle name="강조색4 2 2" xfId="670"/>
    <cellStyle name="강조색4 3" xfId="671"/>
    <cellStyle name="강조색4 3 2" xfId="672"/>
    <cellStyle name="강조색4 4" xfId="673"/>
    <cellStyle name="강조색4 5" xfId="674"/>
    <cellStyle name="강조색4 5 2" xfId="675"/>
    <cellStyle name="강조색4 6" xfId="676"/>
    <cellStyle name="강조색5 2" xfId="677"/>
    <cellStyle name="강조색5 2 2" xfId="678"/>
    <cellStyle name="강조색5 3" xfId="679"/>
    <cellStyle name="강조색5 4" xfId="680"/>
    <cellStyle name="강조색5 4 2" xfId="681"/>
    <cellStyle name="강조색5 5" xfId="682"/>
    <cellStyle name="강조색6 2" xfId="683"/>
    <cellStyle name="강조색6 2 2" xfId="684"/>
    <cellStyle name="강조색6 3" xfId="685"/>
    <cellStyle name="강조색6 4" xfId="686"/>
    <cellStyle name="강조색6 4 2" xfId="687"/>
    <cellStyle name="강조색6 5" xfId="688"/>
    <cellStyle name="경고문 2" xfId="689"/>
    <cellStyle name="경고문 2 2" xfId="690"/>
    <cellStyle name="경고문 3" xfId="691"/>
    <cellStyle name="경고문 4" xfId="692"/>
    <cellStyle name="경고문 4 2" xfId="693"/>
    <cellStyle name="경고문 5" xfId="694"/>
    <cellStyle name="계산 2" xfId="695"/>
    <cellStyle name="계산 2 2" xfId="696"/>
    <cellStyle name="계산 3" xfId="697"/>
    <cellStyle name="계산 3 2" xfId="698"/>
    <cellStyle name="계산 4" xfId="699"/>
    <cellStyle name="계산 5" xfId="700"/>
    <cellStyle name="계산 5 2" xfId="701"/>
    <cellStyle name="계산 6" xfId="702"/>
    <cellStyle name="나쁨 2" xfId="703"/>
    <cellStyle name="나쁨 2 2" xfId="704"/>
    <cellStyle name="나쁨 3" xfId="705"/>
    <cellStyle name="나쁨 4" xfId="706"/>
    <cellStyle name="나쁨 4 2" xfId="707"/>
    <cellStyle name="나쁨 5" xfId="708"/>
    <cellStyle name="메모 2" xfId="709"/>
    <cellStyle name="메모 3" xfId="710"/>
    <cellStyle name="메모 3 2" xfId="711"/>
    <cellStyle name="메모 3 2 2" xfId="712"/>
    <cellStyle name="메모 3 2 2 2" xfId="713"/>
    <cellStyle name="메모 3 2 2 2 2" xfId="714"/>
    <cellStyle name="메모 3 2 2 2 2 2" xfId="715"/>
    <cellStyle name="메모 3 2 2 2 2 2 2" xfId="716"/>
    <cellStyle name="메모 3 2 2 2 2 2 2 2" xfId="717"/>
    <cellStyle name="메모 3 2 2 2 2 2 3" xfId="718"/>
    <cellStyle name="메모 3 2 2 2 2 3" xfId="719"/>
    <cellStyle name="메모 3 2 2 2 2 3 2" xfId="720"/>
    <cellStyle name="메모 3 2 2 2 2 4" xfId="721"/>
    <cellStyle name="메모 3 2 2 2 3" xfId="722"/>
    <cellStyle name="메모 3 2 2 2 3 2" xfId="723"/>
    <cellStyle name="메모 3 2 2 2 3 2 2" xfId="724"/>
    <cellStyle name="메모 3 2 2 2 3 2 2 2" xfId="725"/>
    <cellStyle name="메모 3 2 2 2 3 2 3" xfId="726"/>
    <cellStyle name="메모 3 2 2 2 3 3" xfId="727"/>
    <cellStyle name="메모 3 2 2 2 3 3 2" xfId="728"/>
    <cellStyle name="메모 3 2 2 2 3 4" xfId="729"/>
    <cellStyle name="메모 3 2 2 2 4" xfId="730"/>
    <cellStyle name="메모 3 2 2 2 4 2" xfId="731"/>
    <cellStyle name="메모 3 2 2 2 4 2 2" xfId="732"/>
    <cellStyle name="메모 3 2 2 2 4 3" xfId="733"/>
    <cellStyle name="메모 3 2 2 2 5" xfId="734"/>
    <cellStyle name="메모 3 2 2 2 5 2" xfId="735"/>
    <cellStyle name="메모 3 2 2 2 6" xfId="736"/>
    <cellStyle name="메모 3 2 2 3" xfId="737"/>
    <cellStyle name="메모 3 2 2 3 2" xfId="738"/>
    <cellStyle name="메모 3 2 2 3 2 2" xfId="739"/>
    <cellStyle name="메모 3 2 2 3 2 2 2" xfId="740"/>
    <cellStyle name="메모 3 2 2 3 2 3" xfId="741"/>
    <cellStyle name="메모 3 2 2 3 3" xfId="742"/>
    <cellStyle name="메모 3 2 2 3 3 2" xfId="743"/>
    <cellStyle name="메모 3 2 2 3 4" xfId="744"/>
    <cellStyle name="메모 3 2 2 4" xfId="745"/>
    <cellStyle name="메모 3 2 2 4 2" xfId="746"/>
    <cellStyle name="메모 3 2 2 4 2 2" xfId="747"/>
    <cellStyle name="메모 3 2 2 4 2 2 2" xfId="748"/>
    <cellStyle name="메모 3 2 2 4 2 3" xfId="749"/>
    <cellStyle name="메모 3 2 2 4 3" xfId="750"/>
    <cellStyle name="메모 3 2 2 4 3 2" xfId="751"/>
    <cellStyle name="메모 3 2 2 4 4" xfId="752"/>
    <cellStyle name="메모 3 2 2 5" xfId="753"/>
    <cellStyle name="메모 3 2 2 5 2" xfId="754"/>
    <cellStyle name="메모 3 2 2 5 2 2" xfId="755"/>
    <cellStyle name="메모 3 2 2 5 3" xfId="756"/>
    <cellStyle name="메모 3 2 2 6" xfId="757"/>
    <cellStyle name="메모 3 2 2 6 2" xfId="758"/>
    <cellStyle name="메모 3 2 2 7" xfId="759"/>
    <cellStyle name="메모 3 2 3" xfId="760"/>
    <cellStyle name="메모 3 2 3 2" xfId="761"/>
    <cellStyle name="메모 3 2 3 2 2" xfId="762"/>
    <cellStyle name="메모 3 2 3 2 2 2" xfId="763"/>
    <cellStyle name="메모 3 2 3 2 2 2 2" xfId="764"/>
    <cellStyle name="메모 3 2 3 2 2 3" xfId="765"/>
    <cellStyle name="메모 3 2 3 2 3" xfId="766"/>
    <cellStyle name="메모 3 2 3 2 3 2" xfId="767"/>
    <cellStyle name="메모 3 2 3 2 4" xfId="768"/>
    <cellStyle name="메모 3 2 3 3" xfId="769"/>
    <cellStyle name="메모 3 2 3 3 2" xfId="770"/>
    <cellStyle name="메모 3 2 3 3 2 2" xfId="771"/>
    <cellStyle name="메모 3 2 3 3 2 2 2" xfId="772"/>
    <cellStyle name="메모 3 2 3 3 2 3" xfId="773"/>
    <cellStyle name="메모 3 2 3 3 3" xfId="774"/>
    <cellStyle name="메모 3 2 3 3 3 2" xfId="775"/>
    <cellStyle name="메모 3 2 3 3 4" xfId="776"/>
    <cellStyle name="메모 3 2 3 4" xfId="777"/>
    <cellStyle name="메모 3 2 3 4 2" xfId="778"/>
    <cellStyle name="메모 3 2 3 4 2 2" xfId="779"/>
    <cellStyle name="메모 3 2 3 4 3" xfId="780"/>
    <cellStyle name="메모 3 2 3 5" xfId="781"/>
    <cellStyle name="메모 3 2 3 5 2" xfId="782"/>
    <cellStyle name="메모 3 2 3 6" xfId="783"/>
    <cellStyle name="메모 3 2 4" xfId="784"/>
    <cellStyle name="메모 3 2 4 2" xfId="785"/>
    <cellStyle name="메모 3 2 4 2 2" xfId="786"/>
    <cellStyle name="메모 3 2 4 2 2 2" xfId="787"/>
    <cellStyle name="메모 3 2 4 2 3" xfId="788"/>
    <cellStyle name="메모 3 2 4 3" xfId="789"/>
    <cellStyle name="메모 3 2 4 3 2" xfId="790"/>
    <cellStyle name="메모 3 2 4 4" xfId="791"/>
    <cellStyle name="메모 3 2 5" xfId="792"/>
    <cellStyle name="메모 3 2 5 2" xfId="793"/>
    <cellStyle name="메모 3 2 5 2 2" xfId="794"/>
    <cellStyle name="메모 3 2 5 2 2 2" xfId="795"/>
    <cellStyle name="메모 3 2 5 2 3" xfId="796"/>
    <cellStyle name="메모 3 2 5 3" xfId="797"/>
    <cellStyle name="메모 3 2 5 3 2" xfId="798"/>
    <cellStyle name="메모 3 2 5 4" xfId="799"/>
    <cellStyle name="메모 3 2 6" xfId="800"/>
    <cellStyle name="메모 3 2 6 2" xfId="801"/>
    <cellStyle name="메모 3 2 6 2 2" xfId="802"/>
    <cellStyle name="메모 3 2 6 3" xfId="803"/>
    <cellStyle name="메모 3 2 7" xfId="804"/>
    <cellStyle name="메모 3 2 7 2" xfId="805"/>
    <cellStyle name="메모 3 2 8" xfId="806"/>
    <cellStyle name="메모 3 3" xfId="807"/>
    <cellStyle name="메모 3 3 2" xfId="808"/>
    <cellStyle name="메모 3 3 2 2" xfId="809"/>
    <cellStyle name="메모 3 3 2 2 2" xfId="810"/>
    <cellStyle name="메모 3 3 2 2 2 2" xfId="811"/>
    <cellStyle name="메모 3 3 2 2 2 2 2" xfId="812"/>
    <cellStyle name="메모 3 3 2 2 2 3" xfId="813"/>
    <cellStyle name="메모 3 3 2 2 3" xfId="814"/>
    <cellStyle name="메모 3 3 2 2 3 2" xfId="815"/>
    <cellStyle name="메모 3 3 2 2 4" xfId="816"/>
    <cellStyle name="메모 3 3 2 3" xfId="817"/>
    <cellStyle name="메모 3 3 2 3 2" xfId="818"/>
    <cellStyle name="메모 3 3 2 3 2 2" xfId="819"/>
    <cellStyle name="메모 3 3 2 3 2 2 2" xfId="820"/>
    <cellStyle name="메모 3 3 2 3 2 3" xfId="821"/>
    <cellStyle name="메모 3 3 2 3 3" xfId="822"/>
    <cellStyle name="메모 3 3 2 3 3 2" xfId="823"/>
    <cellStyle name="메모 3 3 2 3 4" xfId="824"/>
    <cellStyle name="메모 3 3 2 4" xfId="825"/>
    <cellStyle name="메모 3 3 2 4 2" xfId="826"/>
    <cellStyle name="메모 3 3 2 4 2 2" xfId="827"/>
    <cellStyle name="메모 3 3 2 4 3" xfId="828"/>
    <cellStyle name="메모 3 3 2 5" xfId="829"/>
    <cellStyle name="메모 3 3 2 5 2" xfId="830"/>
    <cellStyle name="메모 3 3 2 6" xfId="831"/>
    <cellStyle name="메모 3 3 3" xfId="832"/>
    <cellStyle name="메모 3 3 3 2" xfId="833"/>
    <cellStyle name="메모 3 3 3 2 2" xfId="834"/>
    <cellStyle name="메모 3 3 3 2 2 2" xfId="835"/>
    <cellStyle name="메모 3 3 3 2 3" xfId="836"/>
    <cellStyle name="메모 3 3 3 3" xfId="837"/>
    <cellStyle name="메모 3 3 3 3 2" xfId="838"/>
    <cellStyle name="메모 3 3 3 4" xfId="839"/>
    <cellStyle name="메모 3 3 4" xfId="840"/>
    <cellStyle name="메모 3 3 4 2" xfId="841"/>
    <cellStyle name="메모 3 3 4 2 2" xfId="842"/>
    <cellStyle name="메모 3 3 4 2 2 2" xfId="843"/>
    <cellStyle name="메모 3 3 4 2 3" xfId="844"/>
    <cellStyle name="메모 3 3 4 3" xfId="845"/>
    <cellStyle name="메모 3 3 4 3 2" xfId="846"/>
    <cellStyle name="메모 3 3 4 4" xfId="847"/>
    <cellStyle name="메모 3 3 5" xfId="848"/>
    <cellStyle name="메모 3 3 5 2" xfId="849"/>
    <cellStyle name="메모 3 3 5 2 2" xfId="850"/>
    <cellStyle name="메모 3 3 5 3" xfId="851"/>
    <cellStyle name="메모 3 3 6" xfId="852"/>
    <cellStyle name="메모 3 3 6 2" xfId="853"/>
    <cellStyle name="메모 3 3 7" xfId="854"/>
    <cellStyle name="메모 3 4" xfId="855"/>
    <cellStyle name="메모 3 4 2" xfId="856"/>
    <cellStyle name="메모 3 4 2 2" xfId="857"/>
    <cellStyle name="메모 3 4 2 2 2" xfId="858"/>
    <cellStyle name="메모 3 4 2 2 2 2" xfId="859"/>
    <cellStyle name="메모 3 4 2 2 3" xfId="860"/>
    <cellStyle name="메모 3 4 2 3" xfId="861"/>
    <cellStyle name="메모 3 4 2 3 2" xfId="862"/>
    <cellStyle name="메모 3 4 2 4" xfId="863"/>
    <cellStyle name="메모 3 4 3" xfId="864"/>
    <cellStyle name="메모 3 4 3 2" xfId="865"/>
    <cellStyle name="메모 3 4 3 2 2" xfId="866"/>
    <cellStyle name="메모 3 4 3 2 2 2" xfId="867"/>
    <cellStyle name="메모 3 4 3 2 3" xfId="868"/>
    <cellStyle name="메모 3 4 3 3" xfId="869"/>
    <cellStyle name="메모 3 4 3 3 2" xfId="870"/>
    <cellStyle name="메모 3 4 3 4" xfId="871"/>
    <cellStyle name="메모 3 4 4" xfId="872"/>
    <cellStyle name="메모 3 4 4 2" xfId="873"/>
    <cellStyle name="메모 3 4 4 2 2" xfId="874"/>
    <cellStyle name="메모 3 4 4 3" xfId="875"/>
    <cellStyle name="메모 3 4 5" xfId="876"/>
    <cellStyle name="메모 3 4 5 2" xfId="877"/>
    <cellStyle name="메모 3 4 6" xfId="878"/>
    <cellStyle name="메모 3 5" xfId="879"/>
    <cellStyle name="메모 3 5 2" xfId="880"/>
    <cellStyle name="메모 3 5 2 2" xfId="881"/>
    <cellStyle name="메모 3 5 2 2 2" xfId="882"/>
    <cellStyle name="메모 3 5 2 3" xfId="883"/>
    <cellStyle name="메모 3 5 3" xfId="884"/>
    <cellStyle name="메모 3 5 3 2" xfId="885"/>
    <cellStyle name="메모 3 5 4" xfId="886"/>
    <cellStyle name="메모 3 6" xfId="887"/>
    <cellStyle name="메모 3 6 2" xfId="888"/>
    <cellStyle name="메모 3 6 2 2" xfId="889"/>
    <cellStyle name="메모 3 6 2 2 2" xfId="890"/>
    <cellStyle name="메모 3 6 2 3" xfId="891"/>
    <cellStyle name="메모 3 6 3" xfId="892"/>
    <cellStyle name="메모 3 6 3 2" xfId="893"/>
    <cellStyle name="메모 3 6 4" xfId="894"/>
    <cellStyle name="메모 3 7" xfId="895"/>
    <cellStyle name="메모 3 7 2" xfId="896"/>
    <cellStyle name="메모 3 7 2 2" xfId="897"/>
    <cellStyle name="메모 3 7 3" xfId="898"/>
    <cellStyle name="메모 3 8" xfId="899"/>
    <cellStyle name="메모 3 8 2" xfId="900"/>
    <cellStyle name="메모 3 9" xfId="901"/>
    <cellStyle name="메모 4" xfId="902"/>
    <cellStyle name="메모 4 2" xfId="903"/>
    <cellStyle name="메모 4 2 2" xfId="904"/>
    <cellStyle name="메모 4 2 2 2" xfId="905"/>
    <cellStyle name="메모 4 2 2 2 2" xfId="906"/>
    <cellStyle name="메모 4 2 2 3" xfId="907"/>
    <cellStyle name="메모 4 2 3" xfId="908"/>
    <cellStyle name="메모 4 2 3 2" xfId="909"/>
    <cellStyle name="메모 4 2 3 2 2" xfId="910"/>
    <cellStyle name="메모 4 2 3 3" xfId="911"/>
    <cellStyle name="메모 4 2 4" xfId="912"/>
    <cellStyle name="메모 4 2 4 2" xfId="913"/>
    <cellStyle name="메모 4 2 5" xfId="914"/>
    <cellStyle name="메모 4 3" xfId="915"/>
    <cellStyle name="메모 4 3 2" xfId="916"/>
    <cellStyle name="메모 4 3 2 2" xfId="917"/>
    <cellStyle name="메모 4 3 3" xfId="918"/>
    <cellStyle name="메모 4 4" xfId="919"/>
    <cellStyle name="메모 4 4 2" xfId="920"/>
    <cellStyle name="메모 4 4 2 2" xfId="921"/>
    <cellStyle name="메모 4 4 3" xfId="922"/>
    <cellStyle name="메모 4 5" xfId="923"/>
    <cellStyle name="메모 4 5 2" xfId="924"/>
    <cellStyle name="메모 4 6" xfId="925"/>
    <cellStyle name="메모 4 6 2" xfId="926"/>
    <cellStyle name="메모 4 7" xfId="927"/>
    <cellStyle name="메모 4 8" xfId="928"/>
    <cellStyle name="메모 5" xfId="929"/>
    <cellStyle name="메모 5 2" xfId="930"/>
    <cellStyle name="메모 5 3" xfId="931"/>
    <cellStyle name="메모 6" xfId="932"/>
    <cellStyle name="메모 6 2" xfId="933"/>
    <cellStyle name="백분율" xfId="2" builtinId="5"/>
    <cellStyle name="백분율 10" xfId="934"/>
    <cellStyle name="백분율 2" xfId="4"/>
    <cellStyle name="백분율 2 2" xfId="935"/>
    <cellStyle name="백분율 2 2 2" xfId="936"/>
    <cellStyle name="백분율 2 2 2 2" xfId="937"/>
    <cellStyle name="백분율 2 2 2 2 2" xfId="938"/>
    <cellStyle name="백분율 2 2 2 2 2 2" xfId="939"/>
    <cellStyle name="백분율 2 2 2 2 2 2 2" xfId="940"/>
    <cellStyle name="백분율 2 2 2 2 2 2 2 2" xfId="941"/>
    <cellStyle name="백분율 2 2 2 2 2 2 3" xfId="942"/>
    <cellStyle name="백분율 2 2 2 2 2 3" xfId="943"/>
    <cellStyle name="백분율 2 2 2 2 2 3 2" xfId="944"/>
    <cellStyle name="백분율 2 2 2 2 2 4" xfId="945"/>
    <cellStyle name="백분율 2 2 2 2 3" xfId="946"/>
    <cellStyle name="백분율 2 2 2 2 3 2" xfId="947"/>
    <cellStyle name="백분율 2 2 2 2 3 2 2" xfId="948"/>
    <cellStyle name="백분율 2 2 2 2 3 2 2 2" xfId="949"/>
    <cellStyle name="백분율 2 2 2 2 3 2 3" xfId="950"/>
    <cellStyle name="백분율 2 2 2 2 3 3" xfId="951"/>
    <cellStyle name="백분율 2 2 2 2 3 3 2" xfId="952"/>
    <cellStyle name="백분율 2 2 2 2 3 4" xfId="953"/>
    <cellStyle name="백분율 2 2 2 2 4" xfId="954"/>
    <cellStyle name="백분율 2 2 2 2 4 2" xfId="955"/>
    <cellStyle name="백분율 2 2 2 2 4 2 2" xfId="956"/>
    <cellStyle name="백분율 2 2 2 2 4 3" xfId="957"/>
    <cellStyle name="백분율 2 2 2 2 5" xfId="958"/>
    <cellStyle name="백분율 2 2 2 2 5 2" xfId="959"/>
    <cellStyle name="백분율 2 2 2 2 6" xfId="960"/>
    <cellStyle name="백분율 2 2 2 3" xfId="961"/>
    <cellStyle name="백분율 2 2 2 3 2" xfId="962"/>
    <cellStyle name="백분율 2 2 2 3 2 2" xfId="963"/>
    <cellStyle name="백분율 2 2 2 3 2 2 2" xfId="964"/>
    <cellStyle name="백분율 2 2 2 3 2 3" xfId="965"/>
    <cellStyle name="백분율 2 2 2 3 3" xfId="966"/>
    <cellStyle name="백분율 2 2 2 3 3 2" xfId="967"/>
    <cellStyle name="백분율 2 2 2 3 4" xfId="968"/>
    <cellStyle name="백분율 2 2 2 4" xfId="969"/>
    <cellStyle name="백분율 2 2 2 4 2" xfId="970"/>
    <cellStyle name="백분율 2 2 2 4 2 2" xfId="971"/>
    <cellStyle name="백분율 2 2 2 4 2 2 2" xfId="972"/>
    <cellStyle name="백분율 2 2 2 4 2 3" xfId="973"/>
    <cellStyle name="백분율 2 2 2 4 3" xfId="974"/>
    <cellStyle name="백분율 2 2 2 4 3 2" xfId="975"/>
    <cellStyle name="백분율 2 2 2 4 4" xfId="976"/>
    <cellStyle name="백분율 2 2 2 5" xfId="977"/>
    <cellStyle name="백분율 2 2 2 5 2" xfId="978"/>
    <cellStyle name="백분율 2 2 2 5 2 2" xfId="979"/>
    <cellStyle name="백분율 2 2 2 5 3" xfId="980"/>
    <cellStyle name="백분율 2 2 2 6" xfId="981"/>
    <cellStyle name="백분율 2 2 2 6 2" xfId="982"/>
    <cellStyle name="백분율 2 2 2 7" xfId="983"/>
    <cellStyle name="백분율 2 2 3" xfId="984"/>
    <cellStyle name="백분율 2 2 3 2" xfId="985"/>
    <cellStyle name="백분율 2 2 3 2 2" xfId="986"/>
    <cellStyle name="백분율 2 2 3 2 2 2" xfId="987"/>
    <cellStyle name="백분율 2 2 3 2 2 2 2" xfId="988"/>
    <cellStyle name="백분율 2 2 3 2 2 3" xfId="989"/>
    <cellStyle name="백분율 2 2 3 2 3" xfId="990"/>
    <cellStyle name="백분율 2 2 3 2 3 2" xfId="991"/>
    <cellStyle name="백분율 2 2 3 2 4" xfId="992"/>
    <cellStyle name="백분율 2 2 3 3" xfId="993"/>
    <cellStyle name="백분율 2 2 3 3 2" xfId="994"/>
    <cellStyle name="백분율 2 2 3 3 2 2" xfId="995"/>
    <cellStyle name="백분율 2 2 3 3 2 2 2" xfId="996"/>
    <cellStyle name="백분율 2 2 3 3 2 3" xfId="997"/>
    <cellStyle name="백분율 2 2 3 3 3" xfId="998"/>
    <cellStyle name="백분율 2 2 3 3 3 2" xfId="999"/>
    <cellStyle name="백분율 2 2 3 3 4" xfId="1000"/>
    <cellStyle name="백분율 2 2 3 4" xfId="1001"/>
    <cellStyle name="백분율 2 2 3 4 2" xfId="1002"/>
    <cellStyle name="백분율 2 2 3 4 2 2" xfId="1003"/>
    <cellStyle name="백분율 2 2 3 4 3" xfId="1004"/>
    <cellStyle name="백분율 2 2 3 5" xfId="1005"/>
    <cellStyle name="백분율 2 2 3 5 2" xfId="1006"/>
    <cellStyle name="백분율 2 2 3 6" xfId="1007"/>
    <cellStyle name="백분율 2 2 4" xfId="1008"/>
    <cellStyle name="백분율 2 2 4 2" xfId="1009"/>
    <cellStyle name="백분율 2 2 4 2 2" xfId="1010"/>
    <cellStyle name="백분율 2 2 4 2 2 2" xfId="1011"/>
    <cellStyle name="백분율 2 2 4 2 3" xfId="1012"/>
    <cellStyle name="백분율 2 2 4 3" xfId="1013"/>
    <cellStyle name="백분율 2 2 4 3 2" xfId="1014"/>
    <cellStyle name="백분율 2 2 4 4" xfId="1015"/>
    <cellStyle name="백분율 2 2 5" xfId="1016"/>
    <cellStyle name="백분율 2 2 5 2" xfId="1017"/>
    <cellStyle name="백분율 2 2 5 2 2" xfId="1018"/>
    <cellStyle name="백분율 2 2 5 2 2 2" xfId="1019"/>
    <cellStyle name="백분율 2 2 5 2 3" xfId="1020"/>
    <cellStyle name="백분율 2 2 5 3" xfId="1021"/>
    <cellStyle name="백분율 2 2 5 3 2" xfId="1022"/>
    <cellStyle name="백분율 2 2 5 4" xfId="1023"/>
    <cellStyle name="백분율 2 2 6" xfId="1024"/>
    <cellStyle name="백분율 2 2 6 2" xfId="1025"/>
    <cellStyle name="백분율 2 2 6 2 2" xfId="1026"/>
    <cellStyle name="백분율 2 2 6 3" xfId="1027"/>
    <cellStyle name="백분율 2 2 7" xfId="1028"/>
    <cellStyle name="백분율 2 2 7 2" xfId="1029"/>
    <cellStyle name="백분율 2 2 8" xfId="1030"/>
    <cellStyle name="백분율 2 3" xfId="1031"/>
    <cellStyle name="백분율 2 3 2" xfId="1032"/>
    <cellStyle name="백분율 2 3 2 2" xfId="1033"/>
    <cellStyle name="백분율 2 3 2 2 2" xfId="1034"/>
    <cellStyle name="백분율 2 3 2 2 2 2" xfId="1035"/>
    <cellStyle name="백분율 2 3 2 2 2 2 2" xfId="1036"/>
    <cellStyle name="백분율 2 3 2 2 2 3" xfId="1037"/>
    <cellStyle name="백분율 2 3 2 2 3" xfId="1038"/>
    <cellStyle name="백분율 2 3 2 2 3 2" xfId="1039"/>
    <cellStyle name="백분율 2 3 2 2 4" xfId="1040"/>
    <cellStyle name="백분율 2 3 2 3" xfId="1041"/>
    <cellStyle name="백분율 2 3 2 3 2" xfId="1042"/>
    <cellStyle name="백분율 2 3 2 3 2 2" xfId="1043"/>
    <cellStyle name="백분율 2 3 2 3 2 2 2" xfId="1044"/>
    <cellStyle name="백분율 2 3 2 3 2 3" xfId="1045"/>
    <cellStyle name="백분율 2 3 2 3 3" xfId="1046"/>
    <cellStyle name="백분율 2 3 2 3 3 2" xfId="1047"/>
    <cellStyle name="백분율 2 3 2 3 4" xfId="1048"/>
    <cellStyle name="백분율 2 3 2 4" xfId="1049"/>
    <cellStyle name="백분율 2 3 2 4 2" xfId="1050"/>
    <cellStyle name="백분율 2 3 2 4 2 2" xfId="1051"/>
    <cellStyle name="백분율 2 3 2 4 3" xfId="1052"/>
    <cellStyle name="백분율 2 3 2 5" xfId="1053"/>
    <cellStyle name="백분율 2 3 2 5 2" xfId="1054"/>
    <cellStyle name="백분율 2 3 2 6" xfId="1055"/>
    <cellStyle name="백분율 2 3 3" xfId="1056"/>
    <cellStyle name="백분율 2 3 3 2" xfId="1057"/>
    <cellStyle name="백분율 2 3 3 2 2" xfId="1058"/>
    <cellStyle name="백분율 2 3 3 2 2 2" xfId="1059"/>
    <cellStyle name="백분율 2 3 3 2 3" xfId="1060"/>
    <cellStyle name="백분율 2 3 3 3" xfId="1061"/>
    <cellStyle name="백분율 2 3 3 3 2" xfId="1062"/>
    <cellStyle name="백분율 2 3 3 4" xfId="1063"/>
    <cellStyle name="백분율 2 3 4" xfId="1064"/>
    <cellStyle name="백분율 2 3 4 2" xfId="1065"/>
    <cellStyle name="백분율 2 3 4 2 2" xfId="1066"/>
    <cellStyle name="백분율 2 3 4 2 2 2" xfId="1067"/>
    <cellStyle name="백분율 2 3 4 2 3" xfId="1068"/>
    <cellStyle name="백분율 2 3 4 3" xfId="1069"/>
    <cellStyle name="백분율 2 3 4 3 2" xfId="1070"/>
    <cellStyle name="백분율 2 3 4 4" xfId="1071"/>
    <cellStyle name="백분율 2 3 5" xfId="1072"/>
    <cellStyle name="백분율 2 3 5 2" xfId="1073"/>
    <cellStyle name="백분율 2 3 5 2 2" xfId="1074"/>
    <cellStyle name="백분율 2 3 5 3" xfId="1075"/>
    <cellStyle name="백분율 2 3 6" xfId="1076"/>
    <cellStyle name="백분율 2 3 6 2" xfId="1077"/>
    <cellStyle name="백분율 2 3 7" xfId="1078"/>
    <cellStyle name="백분율 2 4" xfId="1079"/>
    <cellStyle name="백분율 2 4 2" xfId="1080"/>
    <cellStyle name="백분율 2 4 2 2" xfId="1081"/>
    <cellStyle name="백분율 2 4 2 2 2" xfId="1082"/>
    <cellStyle name="백분율 2 4 2 2 2 2" xfId="1083"/>
    <cellStyle name="백분율 2 4 2 2 3" xfId="1084"/>
    <cellStyle name="백분율 2 4 2 3" xfId="1085"/>
    <cellStyle name="백분율 2 4 2 3 2" xfId="1086"/>
    <cellStyle name="백분율 2 4 2 4" xfId="1087"/>
    <cellStyle name="백분율 2 4 3" xfId="1088"/>
    <cellStyle name="백분율 2 4 3 2" xfId="1089"/>
    <cellStyle name="백분율 2 4 3 2 2" xfId="1090"/>
    <cellStyle name="백분율 2 4 3 2 2 2" xfId="1091"/>
    <cellStyle name="백분율 2 4 3 2 3" xfId="1092"/>
    <cellStyle name="백분율 2 4 3 3" xfId="1093"/>
    <cellStyle name="백분율 2 4 3 3 2" xfId="1094"/>
    <cellStyle name="백분율 2 4 3 4" xfId="1095"/>
    <cellStyle name="백분율 2 4 4" xfId="1096"/>
    <cellStyle name="백분율 2 4 4 2" xfId="1097"/>
    <cellStyle name="백분율 2 4 4 2 2" xfId="1098"/>
    <cellStyle name="백분율 2 4 4 3" xfId="1099"/>
    <cellStyle name="백분율 2 4 5" xfId="1100"/>
    <cellStyle name="백분율 2 4 5 2" xfId="1101"/>
    <cellStyle name="백분율 2 4 6" xfId="1102"/>
    <cellStyle name="백분율 2 5" xfId="1103"/>
    <cellStyle name="백분율 2 5 2" xfId="1104"/>
    <cellStyle name="백분율 2 5 2 2" xfId="1105"/>
    <cellStyle name="백분율 2 5 2 2 2" xfId="1106"/>
    <cellStyle name="백분율 2 5 2 2 2 2" xfId="1107"/>
    <cellStyle name="백분율 2 5 2 2 3" xfId="1108"/>
    <cellStyle name="백분율 2 5 2 3" xfId="1109"/>
    <cellStyle name="백분율 2 5 2 3 2" xfId="1110"/>
    <cellStyle name="백분율 2 5 2 4" xfId="1111"/>
    <cellStyle name="백분율 2 5 3" xfId="1112"/>
    <cellStyle name="백분율 2 5 3 2" xfId="1113"/>
    <cellStyle name="백분율 2 5 3 2 2" xfId="1114"/>
    <cellStyle name="백분율 2 5 3 2 3" xfId="1115"/>
    <cellStyle name="백분율 2 5 3 3" xfId="1116"/>
    <cellStyle name="백분율 2 5 3 4" xfId="1117"/>
    <cellStyle name="백분율 2 5 4" xfId="1118"/>
    <cellStyle name="백분율 2 5 4 2" xfId="1119"/>
    <cellStyle name="백분율 2 5 4 3" xfId="1120"/>
    <cellStyle name="백분율 2 5 5" xfId="1121"/>
    <cellStyle name="백분율 2 5 6" xfId="1122"/>
    <cellStyle name="백분율 2 6" xfId="1123"/>
    <cellStyle name="백분율 2 6 2" xfId="1124"/>
    <cellStyle name="백분율 2 6 2 2" xfId="1125"/>
    <cellStyle name="백분율 2 6 2 2 2" xfId="1126"/>
    <cellStyle name="백분율 2 6 2 2 3" xfId="1127"/>
    <cellStyle name="백분율 2 6 2 3" xfId="1128"/>
    <cellStyle name="백분율 2 6 2 4" xfId="1129"/>
    <cellStyle name="백분율 2 6 3" xfId="1130"/>
    <cellStyle name="백분율 2 6 3 2" xfId="1131"/>
    <cellStyle name="백분율 2 6 3 3" xfId="1132"/>
    <cellStyle name="백분율 2 6 4" xfId="1133"/>
    <cellStyle name="백분율 2 6 5" xfId="1134"/>
    <cellStyle name="백분율 2 7" xfId="1135"/>
    <cellStyle name="백분율 2 7 2" xfId="1136"/>
    <cellStyle name="백분율 2 7 2 2" xfId="1137"/>
    <cellStyle name="백분율 2 7 2 2 2" xfId="1138"/>
    <cellStyle name="백분율 2 7 2 3" xfId="1139"/>
    <cellStyle name="백분율 2 7 3" xfId="1140"/>
    <cellStyle name="백분율 2 7 3 2" xfId="1141"/>
    <cellStyle name="백분율 2 7 4" xfId="1142"/>
    <cellStyle name="백분율 2 8" xfId="1143"/>
    <cellStyle name="백분율 2 8 2" xfId="1144"/>
    <cellStyle name="백분율 2 8 2 2" xfId="1145"/>
    <cellStyle name="백분율 2 8 3" xfId="1146"/>
    <cellStyle name="백분율 2 9" xfId="1147"/>
    <cellStyle name="백분율 2 9 2" xfId="1148"/>
    <cellStyle name="백분율 3" xfId="1149"/>
    <cellStyle name="백분율 3 2" xfId="1150"/>
    <cellStyle name="백분율 3 2 2" xfId="1151"/>
    <cellStyle name="백분율 3 2 2 2" xfId="1152"/>
    <cellStyle name="백분율 3 2 2 2 2" xfId="1153"/>
    <cellStyle name="백분율 3 2 2 3" xfId="1154"/>
    <cellStyle name="백분율 3 2 3" xfId="1155"/>
    <cellStyle name="백분율 3 2 3 2" xfId="1156"/>
    <cellStyle name="백분율 3 2 3 2 2" xfId="1157"/>
    <cellStyle name="백분율 3 2 3 3" xfId="1158"/>
    <cellStyle name="백분율 3 2 4" xfId="1159"/>
    <cellStyle name="백분율 3 2 4 2" xfId="1160"/>
    <cellStyle name="백분율 3 2 5" xfId="1161"/>
    <cellStyle name="백분율 3 3" xfId="1162"/>
    <cellStyle name="백분율 3 3 2" xfId="1163"/>
    <cellStyle name="백분율 3 3 2 2" xfId="1164"/>
    <cellStyle name="백분율 3 3 3" xfId="1165"/>
    <cellStyle name="백분율 3 4" xfId="1166"/>
    <cellStyle name="백분율 3 4 2" xfId="1167"/>
    <cellStyle name="백분율 3 4 2 2" xfId="1168"/>
    <cellStyle name="백분율 3 4 3" xfId="1169"/>
    <cellStyle name="백분율 3 5" xfId="1170"/>
    <cellStyle name="백분율 3 5 2" xfId="1171"/>
    <cellStyle name="백분율 3 6" xfId="1172"/>
    <cellStyle name="백분율 3 6 2" xfId="1173"/>
    <cellStyle name="백분율 3 7" xfId="1174"/>
    <cellStyle name="백분율 3 8" xfId="1175"/>
    <cellStyle name="백분율 4" xfId="1176"/>
    <cellStyle name="백분율 4 2" xfId="1177"/>
    <cellStyle name="백분율 4 2 2" xfId="1178"/>
    <cellStyle name="백분율 4 2 2 2" xfId="1179"/>
    <cellStyle name="백분율 4 2 2 2 2" xfId="1180"/>
    <cellStyle name="백분율 4 2 2 2 2 2" xfId="1181"/>
    <cellStyle name="백분율 4 2 2 2 3" xfId="1182"/>
    <cellStyle name="백분율 4 2 2 3" xfId="1183"/>
    <cellStyle name="백분율 4 2 2 3 2" xfId="1184"/>
    <cellStyle name="백분율 4 2 2 4" xfId="1185"/>
    <cellStyle name="백분율 4 2 3" xfId="1186"/>
    <cellStyle name="백분율 4 2 3 2" xfId="1187"/>
    <cellStyle name="백분율 4 2 3 2 2" xfId="1188"/>
    <cellStyle name="백분율 4 2 3 2 2 2" xfId="1189"/>
    <cellStyle name="백분율 4 2 3 2 3" xfId="1190"/>
    <cellStyle name="백분율 4 2 3 3" xfId="1191"/>
    <cellStyle name="백분율 4 2 3 3 2" xfId="1192"/>
    <cellStyle name="백분율 4 2 3 4" xfId="1193"/>
    <cellStyle name="백분율 4 2 4" xfId="1194"/>
    <cellStyle name="백분율 4 2 4 2" xfId="1195"/>
    <cellStyle name="백분율 4 2 4 2 2" xfId="1196"/>
    <cellStyle name="백분율 4 2 4 3" xfId="1197"/>
    <cellStyle name="백분율 4 2 5" xfId="1198"/>
    <cellStyle name="백분율 4 2 5 2" xfId="1199"/>
    <cellStyle name="백분율 4 2 6" xfId="1200"/>
    <cellStyle name="백분율 4 3" xfId="1201"/>
    <cellStyle name="백분율 4 3 2" xfId="1202"/>
    <cellStyle name="백분율 4 3 2 2" xfId="1203"/>
    <cellStyle name="백분율 4 3 2 2 2" xfId="1204"/>
    <cellStyle name="백분율 4 3 2 3" xfId="1205"/>
    <cellStyle name="백분율 4 3 3" xfId="1206"/>
    <cellStyle name="백분율 4 3 3 2" xfId="1207"/>
    <cellStyle name="백분율 4 3 4" xfId="1208"/>
    <cellStyle name="백분율 4 4" xfId="1209"/>
    <cellStyle name="백분율 4 4 2" xfId="1210"/>
    <cellStyle name="백분율 4 4 2 2" xfId="1211"/>
    <cellStyle name="백분율 4 4 2 2 2" xfId="1212"/>
    <cellStyle name="백분율 4 4 2 3" xfId="1213"/>
    <cellStyle name="백분율 4 4 3" xfId="1214"/>
    <cellStyle name="백분율 4 4 3 2" xfId="1215"/>
    <cellStyle name="백분율 4 4 4" xfId="1216"/>
    <cellStyle name="백분율 4 5" xfId="1217"/>
    <cellStyle name="백분율 4 5 2" xfId="1218"/>
    <cellStyle name="백분율 4 5 2 2" xfId="1219"/>
    <cellStyle name="백분율 4 5 3" xfId="1220"/>
    <cellStyle name="백분율 4 6" xfId="1221"/>
    <cellStyle name="백분율 4 6 2" xfId="1222"/>
    <cellStyle name="백분율 4 7" xfId="1223"/>
    <cellStyle name="백분율 5" xfId="1224"/>
    <cellStyle name="백분율 6" xfId="1225"/>
    <cellStyle name="백분율 6 2" xfId="1226"/>
    <cellStyle name="백분율 6 3" xfId="1227"/>
    <cellStyle name="백분율 7" xfId="1228"/>
    <cellStyle name="백분율 7 2" xfId="1229"/>
    <cellStyle name="백분율 7 3" xfId="1230"/>
    <cellStyle name="백분율 8" xfId="1231"/>
    <cellStyle name="백분율 8 2" xfId="1232"/>
    <cellStyle name="백분율 8 2 2" xfId="1233"/>
    <cellStyle name="백분율 8 3" xfId="1234"/>
    <cellStyle name="백분율 8 4" xfId="1235"/>
    <cellStyle name="백분율 9" xfId="1236"/>
    <cellStyle name="보통 2" xfId="1237"/>
    <cellStyle name="보통 2 2" xfId="1238"/>
    <cellStyle name="보통 3" xfId="1239"/>
    <cellStyle name="보통 4" xfId="1240"/>
    <cellStyle name="보통 4 2" xfId="1241"/>
    <cellStyle name="보통 5" xfId="1242"/>
    <cellStyle name="설명 텍스트 2" xfId="1243"/>
    <cellStyle name="설명 텍스트 2 2" xfId="1244"/>
    <cellStyle name="설명 텍스트 3" xfId="1245"/>
    <cellStyle name="설명 텍스트 3 2" xfId="1246"/>
    <cellStyle name="설명 텍스트 4" xfId="1247"/>
    <cellStyle name="설명 텍스트 5" xfId="1248"/>
    <cellStyle name="설명 텍스트 5 2" xfId="1249"/>
    <cellStyle name="설명 텍스트 6" xfId="1250"/>
    <cellStyle name="셀 확인 2" xfId="1251"/>
    <cellStyle name="셀 확인 2 2" xfId="1252"/>
    <cellStyle name="셀 확인 3" xfId="1253"/>
    <cellStyle name="셀 확인 3 2" xfId="1254"/>
    <cellStyle name="셀 확인 4" xfId="1255"/>
    <cellStyle name="셀 확인 5" xfId="1256"/>
    <cellStyle name="셀 확인 5 2" xfId="1257"/>
    <cellStyle name="셀 확인 6" xfId="1258"/>
    <cellStyle name="쉼표 [0]" xfId="1" builtinId="6"/>
    <cellStyle name="쉼표 [0] 2" xfId="1259"/>
    <cellStyle name="쉼표 [0] 2 2" xfId="1260"/>
    <cellStyle name="쉼표 [0] 2 2 2" xfId="1261"/>
    <cellStyle name="쉼표 [0] 2 2 2 2" xfId="1262"/>
    <cellStyle name="쉼표 [0] 2 2 2 2 2" xfId="1263"/>
    <cellStyle name="쉼표 [0] 2 2 2 2 2 2" xfId="1264"/>
    <cellStyle name="쉼표 [0] 2 2 2 2 2 2 2" xfId="1265"/>
    <cellStyle name="쉼표 [0] 2 2 2 2 2 2 2 2" xfId="1266"/>
    <cellStyle name="쉼표 [0] 2 2 2 2 2 2 3" xfId="1267"/>
    <cellStyle name="쉼표 [0] 2 2 2 2 2 3" xfId="1268"/>
    <cellStyle name="쉼표 [0] 2 2 2 2 2 3 2" xfId="1269"/>
    <cellStyle name="쉼표 [0] 2 2 2 2 2 4" xfId="1270"/>
    <cellStyle name="쉼표 [0] 2 2 2 2 3" xfId="1271"/>
    <cellStyle name="쉼표 [0] 2 2 2 2 3 2" xfId="1272"/>
    <cellStyle name="쉼표 [0] 2 2 2 2 3 2 2" xfId="1273"/>
    <cellStyle name="쉼표 [0] 2 2 2 2 3 2 2 2" xfId="1274"/>
    <cellStyle name="쉼표 [0] 2 2 2 2 3 2 3" xfId="1275"/>
    <cellStyle name="쉼표 [0] 2 2 2 2 3 3" xfId="1276"/>
    <cellStyle name="쉼표 [0] 2 2 2 2 3 3 2" xfId="1277"/>
    <cellStyle name="쉼표 [0] 2 2 2 2 3 4" xfId="1278"/>
    <cellStyle name="쉼표 [0] 2 2 2 2 4" xfId="1279"/>
    <cellStyle name="쉼표 [0] 2 2 2 2 4 2" xfId="1280"/>
    <cellStyle name="쉼표 [0] 2 2 2 2 4 2 2" xfId="1281"/>
    <cellStyle name="쉼표 [0] 2 2 2 2 4 3" xfId="1282"/>
    <cellStyle name="쉼표 [0] 2 2 2 2 5" xfId="1283"/>
    <cellStyle name="쉼표 [0] 2 2 2 2 5 2" xfId="1284"/>
    <cellStyle name="쉼표 [0] 2 2 2 2 6" xfId="1285"/>
    <cellStyle name="쉼표 [0] 2 2 2 3" xfId="1286"/>
    <cellStyle name="쉼표 [0] 2 2 2 3 2" xfId="1287"/>
    <cellStyle name="쉼표 [0] 2 2 2 3 2 2" xfId="1288"/>
    <cellStyle name="쉼표 [0] 2 2 2 3 2 2 2" xfId="1289"/>
    <cellStyle name="쉼표 [0] 2 2 2 3 2 3" xfId="1290"/>
    <cellStyle name="쉼표 [0] 2 2 2 3 3" xfId="1291"/>
    <cellStyle name="쉼표 [0] 2 2 2 3 3 2" xfId="1292"/>
    <cellStyle name="쉼표 [0] 2 2 2 3 4" xfId="1293"/>
    <cellStyle name="쉼표 [0] 2 2 2 4" xfId="1294"/>
    <cellStyle name="쉼표 [0] 2 2 2 4 2" xfId="1295"/>
    <cellStyle name="쉼표 [0] 2 2 2 4 2 2" xfId="1296"/>
    <cellStyle name="쉼표 [0] 2 2 2 4 2 2 2" xfId="1297"/>
    <cellStyle name="쉼표 [0] 2 2 2 4 2 3" xfId="1298"/>
    <cellStyle name="쉼표 [0] 2 2 2 4 3" xfId="1299"/>
    <cellStyle name="쉼표 [0] 2 2 2 4 3 2" xfId="1300"/>
    <cellStyle name="쉼표 [0] 2 2 2 4 4" xfId="1301"/>
    <cellStyle name="쉼표 [0] 2 2 2 5" xfId="1302"/>
    <cellStyle name="쉼표 [0] 2 2 2 5 2" xfId="1303"/>
    <cellStyle name="쉼표 [0] 2 2 2 5 2 2" xfId="1304"/>
    <cellStyle name="쉼표 [0] 2 2 2 5 3" xfId="1305"/>
    <cellStyle name="쉼표 [0] 2 2 2 6" xfId="1306"/>
    <cellStyle name="쉼표 [0] 2 2 2 6 2" xfId="1307"/>
    <cellStyle name="쉼표 [0] 2 2 2 7" xfId="1308"/>
    <cellStyle name="쉼표 [0] 2 2 3" xfId="1309"/>
    <cellStyle name="쉼표 [0] 2 2 3 2" xfId="1310"/>
    <cellStyle name="쉼표 [0] 2 2 3 2 2" xfId="1311"/>
    <cellStyle name="쉼표 [0] 2 2 3 2 2 2" xfId="1312"/>
    <cellStyle name="쉼표 [0] 2 2 3 2 2 2 2" xfId="1313"/>
    <cellStyle name="쉼표 [0] 2 2 3 2 2 3" xfId="1314"/>
    <cellStyle name="쉼표 [0] 2 2 3 2 3" xfId="1315"/>
    <cellStyle name="쉼표 [0] 2 2 3 2 3 2" xfId="1316"/>
    <cellStyle name="쉼표 [0] 2 2 3 2 4" xfId="1317"/>
    <cellStyle name="쉼표 [0] 2 2 3 3" xfId="1318"/>
    <cellStyle name="쉼표 [0] 2 2 3 3 2" xfId="1319"/>
    <cellStyle name="쉼표 [0] 2 2 3 3 2 2" xfId="1320"/>
    <cellStyle name="쉼표 [0] 2 2 3 3 2 2 2" xfId="1321"/>
    <cellStyle name="쉼표 [0] 2 2 3 3 2 3" xfId="1322"/>
    <cellStyle name="쉼표 [0] 2 2 3 3 3" xfId="1323"/>
    <cellStyle name="쉼표 [0] 2 2 3 3 3 2" xfId="1324"/>
    <cellStyle name="쉼표 [0] 2 2 3 3 4" xfId="1325"/>
    <cellStyle name="쉼표 [0] 2 2 3 4" xfId="1326"/>
    <cellStyle name="쉼표 [0] 2 2 3 4 2" xfId="1327"/>
    <cellStyle name="쉼표 [0] 2 2 3 4 2 2" xfId="1328"/>
    <cellStyle name="쉼표 [0] 2 2 3 4 3" xfId="1329"/>
    <cellStyle name="쉼표 [0] 2 2 3 5" xfId="1330"/>
    <cellStyle name="쉼표 [0] 2 2 3 5 2" xfId="1331"/>
    <cellStyle name="쉼표 [0] 2 2 3 6" xfId="1332"/>
    <cellStyle name="쉼표 [0] 2 2 4" xfId="1333"/>
    <cellStyle name="쉼표 [0] 2 2 4 2" xfId="1334"/>
    <cellStyle name="쉼표 [0] 2 2 4 2 2" xfId="1335"/>
    <cellStyle name="쉼표 [0] 2 2 4 2 2 2" xfId="1336"/>
    <cellStyle name="쉼표 [0] 2 2 4 2 3" xfId="1337"/>
    <cellStyle name="쉼표 [0] 2 2 4 3" xfId="1338"/>
    <cellStyle name="쉼표 [0] 2 2 4 3 2" xfId="1339"/>
    <cellStyle name="쉼표 [0] 2 2 4 4" xfId="1340"/>
    <cellStyle name="쉼표 [0] 2 2 5" xfId="1341"/>
    <cellStyle name="쉼표 [0] 2 2 5 2" xfId="1342"/>
    <cellStyle name="쉼표 [0] 2 2 5 2 2" xfId="1343"/>
    <cellStyle name="쉼표 [0] 2 2 5 2 2 2" xfId="1344"/>
    <cellStyle name="쉼표 [0] 2 2 5 2 3" xfId="1345"/>
    <cellStyle name="쉼표 [0] 2 2 5 3" xfId="1346"/>
    <cellStyle name="쉼표 [0] 2 2 5 3 2" xfId="1347"/>
    <cellStyle name="쉼표 [0] 2 2 5 4" xfId="1348"/>
    <cellStyle name="쉼표 [0] 2 2 6" xfId="1349"/>
    <cellStyle name="쉼표 [0] 2 2 6 2" xfId="1350"/>
    <cellStyle name="쉼표 [0] 2 2 6 2 2" xfId="1351"/>
    <cellStyle name="쉼표 [0] 2 2 6 3" xfId="1352"/>
    <cellStyle name="쉼표 [0] 2 2 7" xfId="1353"/>
    <cellStyle name="쉼표 [0] 2 2 7 2" xfId="1354"/>
    <cellStyle name="쉼표 [0] 2 2 8" xfId="1355"/>
    <cellStyle name="쉼표 [0] 2 3" xfId="1356"/>
    <cellStyle name="쉼표 [0] 2 3 2" xfId="1357"/>
    <cellStyle name="쉼표 [0] 2 3 2 2" xfId="1358"/>
    <cellStyle name="쉼표 [0] 2 3 2 2 2" xfId="1359"/>
    <cellStyle name="쉼표 [0] 2 3 2 2 2 2" xfId="1360"/>
    <cellStyle name="쉼표 [0] 2 3 2 2 2 2 2" xfId="1361"/>
    <cellStyle name="쉼표 [0] 2 3 2 2 2 3" xfId="1362"/>
    <cellStyle name="쉼표 [0] 2 3 2 2 3" xfId="1363"/>
    <cellStyle name="쉼표 [0] 2 3 2 2 3 2" xfId="1364"/>
    <cellStyle name="쉼표 [0] 2 3 2 2 4" xfId="1365"/>
    <cellStyle name="쉼표 [0] 2 3 2 3" xfId="1366"/>
    <cellStyle name="쉼표 [0] 2 3 2 3 2" xfId="1367"/>
    <cellStyle name="쉼표 [0] 2 3 2 3 2 2" xfId="1368"/>
    <cellStyle name="쉼표 [0] 2 3 2 3 2 2 2" xfId="1369"/>
    <cellStyle name="쉼표 [0] 2 3 2 3 2 3" xfId="1370"/>
    <cellStyle name="쉼표 [0] 2 3 2 3 3" xfId="1371"/>
    <cellStyle name="쉼표 [0] 2 3 2 3 3 2" xfId="1372"/>
    <cellStyle name="쉼표 [0] 2 3 2 3 4" xfId="1373"/>
    <cellStyle name="쉼표 [0] 2 3 2 4" xfId="1374"/>
    <cellStyle name="쉼표 [0] 2 3 2 4 2" xfId="1375"/>
    <cellStyle name="쉼표 [0] 2 3 2 4 2 2" xfId="1376"/>
    <cellStyle name="쉼표 [0] 2 3 2 4 2 2 2" xfId="1377"/>
    <cellStyle name="쉼표 [0] 2 3 2 4 2 3" xfId="1378"/>
    <cellStyle name="쉼표 [0] 2 3 2 4 3" xfId="1379"/>
    <cellStyle name="쉼표 [0] 2 3 2 4 3 2" xfId="1380"/>
    <cellStyle name="쉼표 [0] 2 3 2 4 4" xfId="1381"/>
    <cellStyle name="쉼표 [0] 2 3 2 5" xfId="1382"/>
    <cellStyle name="쉼표 [0] 2 3 2 5 2" xfId="1383"/>
    <cellStyle name="쉼표 [0] 2 3 2 5 2 2" xfId="1384"/>
    <cellStyle name="쉼표 [0] 2 3 2 5 3" xfId="1385"/>
    <cellStyle name="쉼표 [0] 2 3 2 6" xfId="1386"/>
    <cellStyle name="쉼표 [0] 2 3 2 6 2" xfId="1387"/>
    <cellStyle name="쉼표 [0] 2 3 2 7" xfId="1388"/>
    <cellStyle name="쉼표 [0] 2 3 3" xfId="1389"/>
    <cellStyle name="쉼표 [0] 2 3 3 2" xfId="1390"/>
    <cellStyle name="쉼표 [0] 2 3 3 2 2" xfId="1391"/>
    <cellStyle name="쉼표 [0] 2 3 3 2 2 2" xfId="1392"/>
    <cellStyle name="쉼표 [0] 2 3 3 2 3" xfId="1393"/>
    <cellStyle name="쉼표 [0] 2 3 3 3" xfId="1394"/>
    <cellStyle name="쉼표 [0] 2 3 3 3 2" xfId="1395"/>
    <cellStyle name="쉼표 [0] 2 3 3 4" xfId="1396"/>
    <cellStyle name="쉼표 [0] 2 3 4" xfId="1397"/>
    <cellStyle name="쉼표 [0] 2 3 4 2" xfId="1398"/>
    <cellStyle name="쉼표 [0] 2 3 4 2 2" xfId="1399"/>
    <cellStyle name="쉼표 [0] 2 3 4 2 2 2" xfId="1400"/>
    <cellStyle name="쉼표 [0] 2 3 4 2 3" xfId="1401"/>
    <cellStyle name="쉼표 [0] 2 3 4 3" xfId="1402"/>
    <cellStyle name="쉼표 [0] 2 3 4 3 2" xfId="1403"/>
    <cellStyle name="쉼표 [0] 2 3 4 4" xfId="1404"/>
    <cellStyle name="쉼표 [0] 2 3 5" xfId="1405"/>
    <cellStyle name="쉼표 [0] 2 3 5 2" xfId="1406"/>
    <cellStyle name="쉼표 [0] 2 3 5 2 2" xfId="1407"/>
    <cellStyle name="쉼표 [0] 2 3 5 2 2 2" xfId="1408"/>
    <cellStyle name="쉼표 [0] 2 3 5 2 3" xfId="1409"/>
    <cellStyle name="쉼표 [0] 2 3 5 3" xfId="1410"/>
    <cellStyle name="쉼표 [0] 2 3 5 3 2" xfId="1411"/>
    <cellStyle name="쉼표 [0] 2 3 5 4" xfId="1412"/>
    <cellStyle name="쉼표 [0] 2 3 6" xfId="1413"/>
    <cellStyle name="쉼표 [0] 2 3 6 2" xfId="1414"/>
    <cellStyle name="쉼표 [0] 2 3 6 2 2" xfId="1415"/>
    <cellStyle name="쉼표 [0] 2 3 6 3" xfId="1416"/>
    <cellStyle name="쉼표 [0] 2 3 7" xfId="1417"/>
    <cellStyle name="쉼표 [0] 2 3 7 2" xfId="1418"/>
    <cellStyle name="쉼표 [0] 2 3 8" xfId="1419"/>
    <cellStyle name="쉼표 [0] 2 4" xfId="1420"/>
    <cellStyle name="쉼표 [0] 2 4 2" xfId="1421"/>
    <cellStyle name="쉼표 [0] 2 4 2 2" xfId="1422"/>
    <cellStyle name="쉼표 [0] 2 4 2 2 2" xfId="1423"/>
    <cellStyle name="쉼표 [0] 2 4 2 2 2 2" xfId="1424"/>
    <cellStyle name="쉼표 [0] 2 4 2 2 3" xfId="1425"/>
    <cellStyle name="쉼표 [0] 2 4 2 3" xfId="1426"/>
    <cellStyle name="쉼표 [0] 2 4 2 3 2" xfId="1427"/>
    <cellStyle name="쉼표 [0] 2 4 2 4" xfId="1428"/>
    <cellStyle name="쉼표 [0] 2 4 3" xfId="1429"/>
    <cellStyle name="쉼표 [0] 2 4 3 2" xfId="1430"/>
    <cellStyle name="쉼표 [0] 2 4 3 2 2" xfId="1431"/>
    <cellStyle name="쉼표 [0] 2 4 3 2 2 2" xfId="1432"/>
    <cellStyle name="쉼표 [0] 2 4 3 2 3" xfId="1433"/>
    <cellStyle name="쉼표 [0] 2 4 3 3" xfId="1434"/>
    <cellStyle name="쉼표 [0] 2 4 3 3 2" xfId="1435"/>
    <cellStyle name="쉼표 [0] 2 4 3 4" xfId="1436"/>
    <cellStyle name="쉼표 [0] 2 4 4" xfId="1437"/>
    <cellStyle name="쉼표 [0] 2 4 4 2" xfId="1438"/>
    <cellStyle name="쉼표 [0] 2 4 4 2 2" xfId="1439"/>
    <cellStyle name="쉼표 [0] 2 4 4 3" xfId="1440"/>
    <cellStyle name="쉼표 [0] 2 4 5" xfId="1441"/>
    <cellStyle name="쉼표 [0] 2 4 5 2" xfId="1442"/>
    <cellStyle name="쉼표 [0] 2 4 6" xfId="1443"/>
    <cellStyle name="쉼표 [0] 2 5" xfId="1444"/>
    <cellStyle name="쉼표 [0] 2 5 2" xfId="1445"/>
    <cellStyle name="쉼표 [0] 2 5 2 2" xfId="1446"/>
    <cellStyle name="쉼표 [0] 2 5 2 2 2" xfId="1447"/>
    <cellStyle name="쉼표 [0] 2 5 2 3" xfId="1448"/>
    <cellStyle name="쉼표 [0] 2 5 3" xfId="1449"/>
    <cellStyle name="쉼표 [0] 2 5 3 2" xfId="1450"/>
    <cellStyle name="쉼표 [0] 2 5 4" xfId="1451"/>
    <cellStyle name="쉼표 [0] 2 6" xfId="1452"/>
    <cellStyle name="쉼표 [0] 2 6 2" xfId="1453"/>
    <cellStyle name="쉼표 [0] 2 6 2 2" xfId="1454"/>
    <cellStyle name="쉼표 [0] 2 6 2 2 2" xfId="1455"/>
    <cellStyle name="쉼표 [0] 2 6 2 3" xfId="1456"/>
    <cellStyle name="쉼표 [0] 2 6 3" xfId="1457"/>
    <cellStyle name="쉼표 [0] 2 6 3 2" xfId="1458"/>
    <cellStyle name="쉼표 [0] 2 6 4" xfId="1459"/>
    <cellStyle name="쉼표 [0] 2 7" xfId="1460"/>
    <cellStyle name="쉼표 [0] 2 7 2" xfId="1461"/>
    <cellStyle name="쉼표 [0] 2 7 2 2" xfId="1462"/>
    <cellStyle name="쉼표 [0] 2 7 3" xfId="1463"/>
    <cellStyle name="쉼표 [0] 2 8" xfId="1464"/>
    <cellStyle name="쉼표 [0] 2 8 2" xfId="1465"/>
    <cellStyle name="쉼표 [0] 2 9" xfId="1466"/>
    <cellStyle name="쉼표 [0] 3" xfId="1467"/>
    <cellStyle name="쉼표 [0] 3 2" xfId="1468"/>
    <cellStyle name="쉼표 [0] 3 2 2" xfId="1469"/>
    <cellStyle name="쉼표 [0] 3 2 2 2" xfId="1470"/>
    <cellStyle name="쉼표 [0] 3 2 2 2 2" xfId="1471"/>
    <cellStyle name="쉼표 [0] 3 2 2 3" xfId="1472"/>
    <cellStyle name="쉼표 [0] 3 2 3" xfId="1473"/>
    <cellStyle name="쉼표 [0] 3 2 3 2" xfId="1474"/>
    <cellStyle name="쉼표 [0] 3 2 3 2 2" xfId="1475"/>
    <cellStyle name="쉼표 [0] 3 2 3 3" xfId="1476"/>
    <cellStyle name="쉼표 [0] 3 2 4" xfId="1477"/>
    <cellStyle name="쉼표 [0] 3 2 4 2" xfId="1478"/>
    <cellStyle name="쉼표 [0] 3 2 5" xfId="1479"/>
    <cellStyle name="쉼표 [0] 3 3" xfId="1480"/>
    <cellStyle name="쉼표 [0] 3 3 2" xfId="1481"/>
    <cellStyle name="쉼표 [0] 3 3 2 2" xfId="1482"/>
    <cellStyle name="쉼표 [0] 3 3 3" xfId="1483"/>
    <cellStyle name="쉼표 [0] 3 4" xfId="1484"/>
    <cellStyle name="쉼표 [0] 3 4 2" xfId="1485"/>
    <cellStyle name="쉼표 [0] 3 4 2 2" xfId="1486"/>
    <cellStyle name="쉼표 [0] 3 4 3" xfId="1487"/>
    <cellStyle name="쉼표 [0] 3 5" xfId="1488"/>
    <cellStyle name="쉼표 [0] 3 5 2" xfId="1489"/>
    <cellStyle name="쉼표 [0] 3 6" xfId="1490"/>
    <cellStyle name="쉼표 [0] 3 6 2" xfId="1491"/>
    <cellStyle name="쉼표 [0] 3 7" xfId="1492"/>
    <cellStyle name="쉼표 [0] 3 8" xfId="1493"/>
    <cellStyle name="쉼표 [0] 4" xfId="1494"/>
    <cellStyle name="쉼표 [0] 4 2" xfId="1495"/>
    <cellStyle name="쉼표 [0] 4 3" xfId="1496"/>
    <cellStyle name="쉼표 [0] 5" xfId="1497"/>
    <cellStyle name="쉼표 [0] 5 2" xfId="1498"/>
    <cellStyle name="연결된 셀 2" xfId="1499"/>
    <cellStyle name="연결된 셀 2 2" xfId="1500"/>
    <cellStyle name="연결된 셀 3" xfId="1501"/>
    <cellStyle name="연결된 셀 4" xfId="1502"/>
    <cellStyle name="연결된 셀 4 2" xfId="1503"/>
    <cellStyle name="연결된 셀 5" xfId="1504"/>
    <cellStyle name="요약 2" xfId="1505"/>
    <cellStyle name="요약 2 2" xfId="1506"/>
    <cellStyle name="요약 3" xfId="1507"/>
    <cellStyle name="요약 3 2" xfId="1508"/>
    <cellStyle name="요약 4" xfId="1509"/>
    <cellStyle name="요약 5" xfId="1510"/>
    <cellStyle name="요약 5 2" xfId="1511"/>
    <cellStyle name="요약 6" xfId="1512"/>
    <cellStyle name="입력 2" xfId="1513"/>
    <cellStyle name="입력 2 2" xfId="1514"/>
    <cellStyle name="입력 3" xfId="1515"/>
    <cellStyle name="입력 3 2" xfId="1516"/>
    <cellStyle name="입력 4" xfId="1517"/>
    <cellStyle name="입력 5" xfId="1518"/>
    <cellStyle name="입력 5 2" xfId="1519"/>
    <cellStyle name="입력 6" xfId="1520"/>
    <cellStyle name="제목 1 2" xfId="1521"/>
    <cellStyle name="제목 1 2 2" xfId="1522"/>
    <cellStyle name="제목 1 3" xfId="1523"/>
    <cellStyle name="제목 1 3 2" xfId="1524"/>
    <cellStyle name="제목 1 4" xfId="1525"/>
    <cellStyle name="제목 1 5" xfId="1526"/>
    <cellStyle name="제목 2 2" xfId="1527"/>
    <cellStyle name="제목 2 2 2" xfId="1528"/>
    <cellStyle name="제목 2 3" xfId="1529"/>
    <cellStyle name="제목 2 3 2" xfId="1530"/>
    <cellStyle name="제목 2 4" xfId="1531"/>
    <cellStyle name="제목 2 5" xfId="1532"/>
    <cellStyle name="제목 3 2" xfId="1533"/>
    <cellStyle name="제목 3 2 2" xfId="1534"/>
    <cellStyle name="제목 3 3" xfId="1535"/>
    <cellStyle name="제목 3 3 2" xfId="1536"/>
    <cellStyle name="제목 3 4" xfId="1537"/>
    <cellStyle name="제목 3 5" xfId="1538"/>
    <cellStyle name="제목 4 2" xfId="1539"/>
    <cellStyle name="제목 4 2 2" xfId="1540"/>
    <cellStyle name="제목 4 3" xfId="1541"/>
    <cellStyle name="제목 4 3 2" xfId="1542"/>
    <cellStyle name="제목 4 4" xfId="1543"/>
    <cellStyle name="제목 4 5" xfId="1544"/>
    <cellStyle name="제목 5" xfId="1545"/>
    <cellStyle name="제목 5 2" xfId="1546"/>
    <cellStyle name="제목 6" xfId="1547"/>
    <cellStyle name="좋음 2" xfId="1548"/>
    <cellStyle name="좋음 2 2" xfId="1549"/>
    <cellStyle name="좋음 3" xfId="1550"/>
    <cellStyle name="좋음 4" xfId="1551"/>
    <cellStyle name="좋음 4 2" xfId="1552"/>
    <cellStyle name="좋음 5" xfId="1553"/>
    <cellStyle name="출력 2" xfId="1554"/>
    <cellStyle name="출력 2 2" xfId="1555"/>
    <cellStyle name="출력 3" xfId="1556"/>
    <cellStyle name="출력 3 2" xfId="1557"/>
    <cellStyle name="출력 4" xfId="1558"/>
    <cellStyle name="출력 5" xfId="1559"/>
    <cellStyle name="출력 5 2" xfId="1560"/>
    <cellStyle name="출력 6" xfId="1561"/>
    <cellStyle name="표준" xfId="0" builtinId="0"/>
    <cellStyle name="표준 10" xfId="1562"/>
    <cellStyle name="표준 10 2" xfId="1563"/>
    <cellStyle name="표준 10 3" xfId="1564"/>
    <cellStyle name="표준 10 4" xfId="1565"/>
    <cellStyle name="표준 10 5" xfId="1566"/>
    <cellStyle name="표준 10_금융" xfId="1567"/>
    <cellStyle name="표준 100" xfId="1568"/>
    <cellStyle name="표준 101" xfId="1569"/>
    <cellStyle name="표준 101 2" xfId="1570"/>
    <cellStyle name="표준 102" xfId="1571"/>
    <cellStyle name="표준 102 2" xfId="1572"/>
    <cellStyle name="표준 103" xfId="1573"/>
    <cellStyle name="표준 103 2" xfId="1574"/>
    <cellStyle name="표준 104" xfId="1575"/>
    <cellStyle name="표준 105" xfId="1576"/>
    <cellStyle name="표준 105 2" xfId="1577"/>
    <cellStyle name="표준 106" xfId="1578"/>
    <cellStyle name="표준 106 2" xfId="1579"/>
    <cellStyle name="표준 107" xfId="1580"/>
    <cellStyle name="표준 107 2" xfId="1581"/>
    <cellStyle name="표준 108" xfId="1582"/>
    <cellStyle name="표준 109" xfId="1583"/>
    <cellStyle name="표준 11" xfId="1584"/>
    <cellStyle name="표준 11 2" xfId="1585"/>
    <cellStyle name="표준 11_금융" xfId="1586"/>
    <cellStyle name="표준 110" xfId="1587"/>
    <cellStyle name="표준 111" xfId="1588"/>
    <cellStyle name="표준 112" xfId="1589"/>
    <cellStyle name="표준 113" xfId="1590"/>
    <cellStyle name="표준 114" xfId="1591"/>
    <cellStyle name="표준 115" xfId="1592"/>
    <cellStyle name="표준 116" xfId="1593"/>
    <cellStyle name="표준 117" xfId="1594"/>
    <cellStyle name="표준 118" xfId="1595"/>
    <cellStyle name="표준 119" xfId="1596"/>
    <cellStyle name="표준 12" xfId="1597"/>
    <cellStyle name="표준 12 2" xfId="1598"/>
    <cellStyle name="표준 12 3" xfId="1599"/>
    <cellStyle name="표준 12_금융" xfId="1600"/>
    <cellStyle name="표준 120" xfId="1601"/>
    <cellStyle name="표준 121" xfId="1602"/>
    <cellStyle name="표준 122" xfId="1603"/>
    <cellStyle name="표준 123" xfId="1604"/>
    <cellStyle name="표준 124" xfId="1605"/>
    <cellStyle name="표준 125" xfId="1606"/>
    <cellStyle name="표준 126" xfId="1607"/>
    <cellStyle name="표준 127" xfId="1608"/>
    <cellStyle name="표준 127 2" xfId="1609"/>
    <cellStyle name="표준 127 3" xfId="1610"/>
    <cellStyle name="표준 128" xfId="1611"/>
    <cellStyle name="표준 128 2" xfId="1612"/>
    <cellStyle name="표준 129" xfId="1613"/>
    <cellStyle name="표준 129 2" xfId="1614"/>
    <cellStyle name="표준 13" xfId="1615"/>
    <cellStyle name="표준 13 10" xfId="1616"/>
    <cellStyle name="표준 13 11" xfId="1617"/>
    <cellStyle name="표준 13 12" xfId="1618"/>
    <cellStyle name="표준 13 13" xfId="1619"/>
    <cellStyle name="표준 13 14" xfId="1620"/>
    <cellStyle name="표준 13 15" xfId="1621"/>
    <cellStyle name="표준 13 16" xfId="1622"/>
    <cellStyle name="표준 13 17" xfId="1623"/>
    <cellStyle name="표준 13 18" xfId="1624"/>
    <cellStyle name="표준 13 19" xfId="1625"/>
    <cellStyle name="표준 13 2" xfId="1626"/>
    <cellStyle name="표준 13 3" xfId="1627"/>
    <cellStyle name="표준 13 4" xfId="1628"/>
    <cellStyle name="표준 13 5" xfId="1629"/>
    <cellStyle name="표준 13 6" xfId="1630"/>
    <cellStyle name="표준 13 7" xfId="1631"/>
    <cellStyle name="표준 13 8" xfId="1632"/>
    <cellStyle name="표준 13 9" xfId="1633"/>
    <cellStyle name="표준 13_금융" xfId="1634"/>
    <cellStyle name="표준 130" xfId="1635"/>
    <cellStyle name="표준 130 2" xfId="1636"/>
    <cellStyle name="표준 131" xfId="1637"/>
    <cellStyle name="표준 131 2" xfId="1638"/>
    <cellStyle name="표준 132" xfId="1639"/>
    <cellStyle name="표준 132 2" xfId="1640"/>
    <cellStyle name="표준 132 2 2" xfId="1641"/>
    <cellStyle name="표준 132 3" xfId="1642"/>
    <cellStyle name="표준 132 4" xfId="1643"/>
    <cellStyle name="표준 133" xfId="1644"/>
    <cellStyle name="표준 133 2" xfId="1645"/>
    <cellStyle name="표준 134" xfId="1646"/>
    <cellStyle name="표준 134 2" xfId="1647"/>
    <cellStyle name="표준 135" xfId="1648"/>
    <cellStyle name="표준 135 2" xfId="1649"/>
    <cellStyle name="표준 136" xfId="1650"/>
    <cellStyle name="표준 136 2" xfId="1651"/>
    <cellStyle name="표준 137" xfId="1652"/>
    <cellStyle name="표준 137 2" xfId="1653"/>
    <cellStyle name="표준 137 2 2" xfId="1654"/>
    <cellStyle name="표준 137 3" xfId="1655"/>
    <cellStyle name="표준 138" xfId="1656"/>
    <cellStyle name="표준 138 2" xfId="1657"/>
    <cellStyle name="표준 138 2 2" xfId="1658"/>
    <cellStyle name="표준 138 3" xfId="1659"/>
    <cellStyle name="표준 139" xfId="1660"/>
    <cellStyle name="표준 14" xfId="1661"/>
    <cellStyle name="표준 14 2" xfId="1662"/>
    <cellStyle name="표준 14 3" xfId="1663"/>
    <cellStyle name="표준 14 4" xfId="1664"/>
    <cellStyle name="표준 14 5" xfId="1665"/>
    <cellStyle name="표준 14 6" xfId="1666"/>
    <cellStyle name="표준 14 7" xfId="1667"/>
    <cellStyle name="표준 14 8" xfId="1668"/>
    <cellStyle name="표준 14 9" xfId="1669"/>
    <cellStyle name="표준 14_금융" xfId="1670"/>
    <cellStyle name="표준 140" xfId="1671"/>
    <cellStyle name="표준 141" xfId="1672"/>
    <cellStyle name="표준 142" xfId="1673"/>
    <cellStyle name="표준 143" xfId="1674"/>
    <cellStyle name="표준 144" xfId="1675"/>
    <cellStyle name="표준 145" xfId="1676"/>
    <cellStyle name="표준 146" xfId="1677"/>
    <cellStyle name="표준 147" xfId="1678"/>
    <cellStyle name="표준 148" xfId="1679"/>
    <cellStyle name="표준 149" xfId="1680"/>
    <cellStyle name="표준 15" xfId="1681"/>
    <cellStyle name="표준 15 2" xfId="1682"/>
    <cellStyle name="표준 15_금융" xfId="1683"/>
    <cellStyle name="표준 150" xfId="1684"/>
    <cellStyle name="표준 151" xfId="1685"/>
    <cellStyle name="표준 152" xfId="1686"/>
    <cellStyle name="표준 153" xfId="1687"/>
    <cellStyle name="표준 154" xfId="1688"/>
    <cellStyle name="표준 155" xfId="1689"/>
    <cellStyle name="표준 156" xfId="1690"/>
    <cellStyle name="표준 157" xfId="1691"/>
    <cellStyle name="표준 158" xfId="1692"/>
    <cellStyle name="표준 159" xfId="1693"/>
    <cellStyle name="표준 16" xfId="1694"/>
    <cellStyle name="표준 16 10" xfId="1695"/>
    <cellStyle name="표준 16 11" xfId="1696"/>
    <cellStyle name="표준 16 12" xfId="1697"/>
    <cellStyle name="표준 16 13" xfId="1698"/>
    <cellStyle name="표준 16 14" xfId="1699"/>
    <cellStyle name="표준 16 15" xfId="1700"/>
    <cellStyle name="표준 16 16" xfId="1701"/>
    <cellStyle name="표준 16 2" xfId="1702"/>
    <cellStyle name="표준 16 3" xfId="1703"/>
    <cellStyle name="표준 16 4" xfId="1704"/>
    <cellStyle name="표준 16 5" xfId="1705"/>
    <cellStyle name="표준 16 6" xfId="1706"/>
    <cellStyle name="표준 16 7" xfId="1707"/>
    <cellStyle name="표준 16 8" xfId="1708"/>
    <cellStyle name="표준 16 9" xfId="1709"/>
    <cellStyle name="표준 16_금융" xfId="1710"/>
    <cellStyle name="표준 160" xfId="1711"/>
    <cellStyle name="표준 161" xfId="1712"/>
    <cellStyle name="표준 162" xfId="1713"/>
    <cellStyle name="표준 163" xfId="1714"/>
    <cellStyle name="표준 164" xfId="1715"/>
    <cellStyle name="표준 165" xfId="1716"/>
    <cellStyle name="표준 166" xfId="1717"/>
    <cellStyle name="표준 167" xfId="1718"/>
    <cellStyle name="표준 168" xfId="1719"/>
    <cellStyle name="표준 169" xfId="1720"/>
    <cellStyle name="표준 17" xfId="1721"/>
    <cellStyle name="표준 17 10" xfId="1722"/>
    <cellStyle name="표준 17 11" xfId="1723"/>
    <cellStyle name="표준 17 12" xfId="1724"/>
    <cellStyle name="표준 17 13" xfId="1725"/>
    <cellStyle name="표준 17 14" xfId="1726"/>
    <cellStyle name="표준 17 15" xfId="1727"/>
    <cellStyle name="표준 17 2" xfId="1728"/>
    <cellStyle name="표준 17 3" xfId="1729"/>
    <cellStyle name="표준 17 4" xfId="1730"/>
    <cellStyle name="표준 17 5" xfId="1731"/>
    <cellStyle name="표준 17 6" xfId="1732"/>
    <cellStyle name="표준 17 7" xfId="1733"/>
    <cellStyle name="표준 17 8" xfId="1734"/>
    <cellStyle name="표준 17 9" xfId="1735"/>
    <cellStyle name="표준 17_금융" xfId="1736"/>
    <cellStyle name="표준 170" xfId="1737"/>
    <cellStyle name="표준 171" xfId="1738"/>
    <cellStyle name="표준 172" xfId="1739"/>
    <cellStyle name="표준 173" xfId="1740"/>
    <cellStyle name="표준 174" xfId="1741"/>
    <cellStyle name="표준 175" xfId="1742"/>
    <cellStyle name="표준 176" xfId="1743"/>
    <cellStyle name="표준 177" xfId="1744"/>
    <cellStyle name="표준 178" xfId="1745"/>
    <cellStyle name="표준 179" xfId="1746"/>
    <cellStyle name="표준 18" xfId="1747"/>
    <cellStyle name="표준 18 2" xfId="1748"/>
    <cellStyle name="표준 18 3" xfId="1749"/>
    <cellStyle name="표준 18_금융" xfId="1750"/>
    <cellStyle name="표준 180" xfId="1751"/>
    <cellStyle name="표준 181" xfId="1752"/>
    <cellStyle name="표준 182" xfId="1753"/>
    <cellStyle name="표준 183" xfId="1754"/>
    <cellStyle name="표준 184" xfId="1755"/>
    <cellStyle name="표준 185" xfId="1756"/>
    <cellStyle name="표준 186" xfId="1757"/>
    <cellStyle name="표준 187" xfId="1758"/>
    <cellStyle name="표준 188" xfId="1759"/>
    <cellStyle name="표준 189" xfId="1760"/>
    <cellStyle name="표준 19" xfId="1761"/>
    <cellStyle name="표준 19 10" xfId="1762"/>
    <cellStyle name="표준 19 11" xfId="1763"/>
    <cellStyle name="표준 19 12" xfId="1764"/>
    <cellStyle name="표준 19 13" xfId="1765"/>
    <cellStyle name="표준 19 2" xfId="1766"/>
    <cellStyle name="표준 19 3" xfId="1767"/>
    <cellStyle name="표준 19 4" xfId="1768"/>
    <cellStyle name="표준 19 5" xfId="1769"/>
    <cellStyle name="표준 19 6" xfId="1770"/>
    <cellStyle name="표준 19 7" xfId="1771"/>
    <cellStyle name="표준 19 8" xfId="1772"/>
    <cellStyle name="표준 19 9" xfId="1773"/>
    <cellStyle name="표준 19_금융" xfId="1774"/>
    <cellStyle name="표준 190" xfId="1775"/>
    <cellStyle name="표준 191" xfId="1776"/>
    <cellStyle name="표준 192" xfId="1777"/>
    <cellStyle name="표준 193" xfId="1778"/>
    <cellStyle name="표준 194" xfId="1779"/>
    <cellStyle name="표준 195" xfId="1780"/>
    <cellStyle name="표준 196" xfId="1781"/>
    <cellStyle name="표준 197" xfId="1782"/>
    <cellStyle name="표준 198" xfId="1783"/>
    <cellStyle name="표준 199" xfId="1784"/>
    <cellStyle name="표준 2" xfId="3"/>
    <cellStyle name="표준 2 10" xfId="1785"/>
    <cellStyle name="표준 2 11" xfId="1786"/>
    <cellStyle name="표준 2 12" xfId="1787"/>
    <cellStyle name="표준 2 13" xfId="1788"/>
    <cellStyle name="표준 2 14" xfId="1789"/>
    <cellStyle name="표준 2 15" xfId="1790"/>
    <cellStyle name="표준 2 16" xfId="1791"/>
    <cellStyle name="표준 2 17" xfId="1792"/>
    <cellStyle name="표준 2 18" xfId="1793"/>
    <cellStyle name="표준 2 19" xfId="1794"/>
    <cellStyle name="표준 2 2" xfId="1795"/>
    <cellStyle name="표준 2 2 2" xfId="1796"/>
    <cellStyle name="표준 2 2 3" xfId="1797"/>
    <cellStyle name="표준 2 20" xfId="1798"/>
    <cellStyle name="표준 2 21" xfId="1799"/>
    <cellStyle name="표준 2 22" xfId="1800"/>
    <cellStyle name="표준 2 23" xfId="1801"/>
    <cellStyle name="표준 2 24" xfId="1802"/>
    <cellStyle name="표준 2 24 2" xfId="1803"/>
    <cellStyle name="표준 2 24 2 2" xfId="1804"/>
    <cellStyle name="표준 2 24 2 2 2" xfId="1805"/>
    <cellStyle name="표준 2 24 2 2 2 2" xfId="1806"/>
    <cellStyle name="표준 2 24 2 2 2 3" xfId="1807"/>
    <cellStyle name="표준 2 24 2 2 3" xfId="1808"/>
    <cellStyle name="표준 2 24 2 2 3 2" xfId="1809"/>
    <cellStyle name="표준 2 24 2 2 3 3" xfId="1810"/>
    <cellStyle name="표준 2 24 2 2 4" xfId="1811"/>
    <cellStyle name="표준 2 24 2 2 5" xfId="1812"/>
    <cellStyle name="표준 2 24 2 3" xfId="1813"/>
    <cellStyle name="표준 2 24 2 3 2" xfId="1814"/>
    <cellStyle name="표준 2 24 2 3 3" xfId="1815"/>
    <cellStyle name="표준 2 24 2 4" xfId="1816"/>
    <cellStyle name="표준 2 24 2 4 2" xfId="1817"/>
    <cellStyle name="표준 2 24 2 4 3" xfId="1818"/>
    <cellStyle name="표준 2 24 2 5" xfId="1819"/>
    <cellStyle name="표준 2 24 2 6" xfId="1820"/>
    <cellStyle name="표준 2 24 3" xfId="1821"/>
    <cellStyle name="표준 2 24 3 2" xfId="1822"/>
    <cellStyle name="표준 2 24 3 2 2" xfId="1823"/>
    <cellStyle name="표준 2 24 3 2 3" xfId="1824"/>
    <cellStyle name="표준 2 24 3 3" xfId="1825"/>
    <cellStyle name="표준 2 24 3 3 2" xfId="1826"/>
    <cellStyle name="표준 2 24 3 3 3" xfId="1827"/>
    <cellStyle name="표준 2 24 3 4" xfId="1828"/>
    <cellStyle name="표준 2 24 3 5" xfId="1829"/>
    <cellStyle name="표준 2 24 4" xfId="1830"/>
    <cellStyle name="표준 2 24 4 2" xfId="1831"/>
    <cellStyle name="표준 2 24 4 2 2" xfId="1832"/>
    <cellStyle name="표준 2 24 4 2 3" xfId="1833"/>
    <cellStyle name="표준 2 24 4 3" xfId="1834"/>
    <cellStyle name="표준 2 24 4 4" xfId="1835"/>
    <cellStyle name="표준 2 24 5" xfId="1836"/>
    <cellStyle name="표준 2 24 5 2" xfId="1837"/>
    <cellStyle name="표준 2 24 5 3" xfId="1838"/>
    <cellStyle name="표준 2 24 6" xfId="1839"/>
    <cellStyle name="표준 2 24 7" xfId="1840"/>
    <cellStyle name="표준 2 25" xfId="1841"/>
    <cellStyle name="표준 2 25 2" xfId="1842"/>
    <cellStyle name="표준 2 25 2 2" xfId="1843"/>
    <cellStyle name="표준 2 25 2 2 2" xfId="1844"/>
    <cellStyle name="표준 2 25 2 2 2 2" xfId="1845"/>
    <cellStyle name="표준 2 25 2 2 2 2 2" xfId="1846"/>
    <cellStyle name="표준 2 25 2 2 2 3" xfId="1847"/>
    <cellStyle name="표준 2 25 2 2 3" xfId="1848"/>
    <cellStyle name="표준 2 25 2 2 3 2" xfId="1849"/>
    <cellStyle name="표준 2 25 2 2 4" xfId="1850"/>
    <cellStyle name="표준 2 25 2 3" xfId="1851"/>
    <cellStyle name="표준 2 25 2 3 2" xfId="1852"/>
    <cellStyle name="표준 2 25 2 3 2 2" xfId="1853"/>
    <cellStyle name="표준 2 25 2 3 3" xfId="1854"/>
    <cellStyle name="표준 2 25 2 4" xfId="1855"/>
    <cellStyle name="표준 2 25 2 4 2" xfId="1856"/>
    <cellStyle name="표준 2 25 2 5" xfId="1857"/>
    <cellStyle name="표준 2 25 3" xfId="1858"/>
    <cellStyle name="표준 2 25 3 2" xfId="1859"/>
    <cellStyle name="표준 2 25 3 2 2" xfId="1860"/>
    <cellStyle name="표준 2 25 3 2 2 2" xfId="1861"/>
    <cellStyle name="표준 2 25 3 2 3" xfId="1862"/>
    <cellStyle name="표준 2 25 3 3" xfId="1863"/>
    <cellStyle name="표준 2 25 3 3 2" xfId="1864"/>
    <cellStyle name="표준 2 25 3 4" xfId="1865"/>
    <cellStyle name="표준 2 25 4" xfId="1866"/>
    <cellStyle name="표준 2 25 4 2" xfId="1867"/>
    <cellStyle name="표준 2 25 4 2 2" xfId="1868"/>
    <cellStyle name="표준 2 25 4 3" xfId="1869"/>
    <cellStyle name="표준 2 25 5" xfId="1870"/>
    <cellStyle name="표준 2 25 5 2" xfId="1871"/>
    <cellStyle name="표준 2 25 6" xfId="1872"/>
    <cellStyle name="표준 2 26" xfId="1873"/>
    <cellStyle name="표준 2 26 2" xfId="1874"/>
    <cellStyle name="표준 2 26 2 2" xfId="1875"/>
    <cellStyle name="표준 2 26 2 2 2" xfId="1876"/>
    <cellStyle name="표준 2 26 2 2 2 2" xfId="1877"/>
    <cellStyle name="표준 2 26 2 2 3" xfId="1878"/>
    <cellStyle name="표준 2 26 2 3" xfId="1879"/>
    <cellStyle name="표준 2 26 2 3 2" xfId="1880"/>
    <cellStyle name="표준 2 26 2 4" xfId="1881"/>
    <cellStyle name="표준 2 26 3" xfId="1882"/>
    <cellStyle name="표준 2 26 3 2" xfId="1883"/>
    <cellStyle name="표준 2 26 3 2 2" xfId="1884"/>
    <cellStyle name="표준 2 26 3 2 2 2" xfId="1885"/>
    <cellStyle name="표준 2 26 3 2 3" xfId="1886"/>
    <cellStyle name="표준 2 26 3 3" xfId="1887"/>
    <cellStyle name="표준 2 26 3 3 2" xfId="1888"/>
    <cellStyle name="표준 2 26 3 4" xfId="1889"/>
    <cellStyle name="표준 2 26 4" xfId="1890"/>
    <cellStyle name="표준 2 26 4 2" xfId="1891"/>
    <cellStyle name="표준 2 26 4 2 2" xfId="1892"/>
    <cellStyle name="표준 2 26 4 3" xfId="1893"/>
    <cellStyle name="표준 2 26 5" xfId="1894"/>
    <cellStyle name="표준 2 26 5 2" xfId="1895"/>
    <cellStyle name="표준 2 26 6" xfId="1896"/>
    <cellStyle name="표준 2 27" xfId="1897"/>
    <cellStyle name="표준 2 27 2" xfId="1898"/>
    <cellStyle name="표준 2 27 2 2" xfId="1899"/>
    <cellStyle name="표준 2 27 2 2 2" xfId="1900"/>
    <cellStyle name="표준 2 27 2 3" xfId="1901"/>
    <cellStyle name="표준 2 27 3" xfId="1902"/>
    <cellStyle name="표준 2 27 3 2" xfId="1903"/>
    <cellStyle name="표준 2 27 4" xfId="1904"/>
    <cellStyle name="표준 2 28" xfId="1905"/>
    <cellStyle name="표준 2 28 2" xfId="1906"/>
    <cellStyle name="표준 2 28 2 2" xfId="1907"/>
    <cellStyle name="표준 2 28 2 2 2" xfId="1908"/>
    <cellStyle name="표준 2 28 2 3" xfId="1909"/>
    <cellStyle name="표준 2 28 3" xfId="1910"/>
    <cellStyle name="표준 2 28 3 2" xfId="1911"/>
    <cellStyle name="표준 2 28 4" xfId="1912"/>
    <cellStyle name="표준 2 29" xfId="1913"/>
    <cellStyle name="표준 2 29 2" xfId="1914"/>
    <cellStyle name="표준 2 29 2 2" xfId="1915"/>
    <cellStyle name="표준 2 29 3" xfId="1916"/>
    <cellStyle name="표준 2 3" xfId="1917"/>
    <cellStyle name="표준 2 3 2" xfId="1918"/>
    <cellStyle name="표준 2 3 2 2" xfId="1919"/>
    <cellStyle name="표준 2 3 2 2 2" xfId="1920"/>
    <cellStyle name="표준 2 3 2 2 2 2" xfId="1921"/>
    <cellStyle name="표준 2 3 2 2 2 2 2" xfId="1922"/>
    <cellStyle name="표준 2 3 2 2 2 2 2 2" xfId="1923"/>
    <cellStyle name="표준 2 3 2 2 2 2 2 2 2" xfId="1924"/>
    <cellStyle name="표준 2 3 2 2 2 2 2 3" xfId="1925"/>
    <cellStyle name="표준 2 3 2 2 2 2 3" xfId="1926"/>
    <cellStyle name="표준 2 3 2 2 2 2 3 2" xfId="1927"/>
    <cellStyle name="표준 2 3 2 2 2 2 4" xfId="1928"/>
    <cellStyle name="표준 2 3 2 2 2 3" xfId="1929"/>
    <cellStyle name="표준 2 3 2 2 2 3 2" xfId="1930"/>
    <cellStyle name="표준 2 3 2 2 2 3 2 2" xfId="1931"/>
    <cellStyle name="표준 2 3 2 2 2 3 2 2 2" xfId="1932"/>
    <cellStyle name="표준 2 3 2 2 2 3 2 3" xfId="1933"/>
    <cellStyle name="표준 2 3 2 2 2 3 3" xfId="1934"/>
    <cellStyle name="표준 2 3 2 2 2 3 3 2" xfId="1935"/>
    <cellStyle name="표준 2 3 2 2 2 3 4" xfId="1936"/>
    <cellStyle name="표준 2 3 2 2 2 4" xfId="1937"/>
    <cellStyle name="표준 2 3 2 2 2 4 2" xfId="1938"/>
    <cellStyle name="표준 2 3 2 2 2 4 2 2" xfId="1939"/>
    <cellStyle name="표준 2 3 2 2 2 4 3" xfId="1940"/>
    <cellStyle name="표준 2 3 2 2 2 5" xfId="1941"/>
    <cellStyle name="표준 2 3 2 2 2 5 2" xfId="1942"/>
    <cellStyle name="표준 2 3 2 2 2 6" xfId="1943"/>
    <cellStyle name="표준 2 3 2 2 3" xfId="1944"/>
    <cellStyle name="표준 2 3 2 2 3 2" xfId="1945"/>
    <cellStyle name="표준 2 3 2 2 3 2 2" xfId="1946"/>
    <cellStyle name="표준 2 3 2 2 3 2 2 2" xfId="1947"/>
    <cellStyle name="표준 2 3 2 2 3 2 3" xfId="1948"/>
    <cellStyle name="표준 2 3 2 2 3 3" xfId="1949"/>
    <cellStyle name="표준 2 3 2 2 3 3 2" xfId="1950"/>
    <cellStyle name="표준 2 3 2 2 3 4" xfId="1951"/>
    <cellStyle name="표준 2 3 2 2 4" xfId="1952"/>
    <cellStyle name="표준 2 3 2 2 4 2" xfId="1953"/>
    <cellStyle name="표준 2 3 2 2 4 2 2" xfId="1954"/>
    <cellStyle name="표준 2 3 2 2 4 2 2 2" xfId="1955"/>
    <cellStyle name="표준 2 3 2 2 4 2 3" xfId="1956"/>
    <cellStyle name="표준 2 3 2 2 4 3" xfId="1957"/>
    <cellStyle name="표준 2 3 2 2 4 3 2" xfId="1958"/>
    <cellStyle name="표준 2 3 2 2 4 4" xfId="1959"/>
    <cellStyle name="표준 2 3 2 2 5" xfId="1960"/>
    <cellStyle name="표준 2 3 2 2 5 2" xfId="1961"/>
    <cellStyle name="표준 2 3 2 2 5 2 2" xfId="1962"/>
    <cellStyle name="표준 2 3 2 2 5 3" xfId="1963"/>
    <cellStyle name="표준 2 3 2 2 6" xfId="1964"/>
    <cellStyle name="표준 2 3 2 2 6 2" xfId="1965"/>
    <cellStyle name="표준 2 3 2 2 7" xfId="1966"/>
    <cellStyle name="표준 2 3 2 3" xfId="1967"/>
    <cellStyle name="표준 2 3 2 3 2" xfId="1968"/>
    <cellStyle name="표준 2 3 2 3 2 2" xfId="1969"/>
    <cellStyle name="표준 2 3 2 3 2 2 2" xfId="1970"/>
    <cellStyle name="표준 2 3 2 3 2 2 2 2" xfId="1971"/>
    <cellStyle name="표준 2 3 2 3 2 2 3" xfId="1972"/>
    <cellStyle name="표준 2 3 2 3 2 3" xfId="1973"/>
    <cellStyle name="표준 2 3 2 3 2 3 2" xfId="1974"/>
    <cellStyle name="표준 2 3 2 3 2 4" xfId="1975"/>
    <cellStyle name="표준 2 3 2 3 3" xfId="1976"/>
    <cellStyle name="표준 2 3 2 3 3 2" xfId="1977"/>
    <cellStyle name="표준 2 3 2 3 3 2 2" xfId="1978"/>
    <cellStyle name="표준 2 3 2 3 3 2 2 2" xfId="1979"/>
    <cellStyle name="표준 2 3 2 3 3 2 3" xfId="1980"/>
    <cellStyle name="표준 2 3 2 3 3 3" xfId="1981"/>
    <cellStyle name="표준 2 3 2 3 3 3 2" xfId="1982"/>
    <cellStyle name="표준 2 3 2 3 3 4" xfId="1983"/>
    <cellStyle name="표준 2 3 2 3 4" xfId="1984"/>
    <cellStyle name="표준 2 3 2 3 4 2" xfId="1985"/>
    <cellStyle name="표준 2 3 2 3 4 2 2" xfId="1986"/>
    <cellStyle name="표준 2 3 2 3 4 3" xfId="1987"/>
    <cellStyle name="표준 2 3 2 3 5" xfId="1988"/>
    <cellStyle name="표준 2 3 2 3 5 2" xfId="1989"/>
    <cellStyle name="표준 2 3 2 3 6" xfId="1990"/>
    <cellStyle name="표준 2 3 2 4" xfId="1991"/>
    <cellStyle name="표준 2 3 2 4 2" xfId="1992"/>
    <cellStyle name="표준 2 3 2 4 2 2" xfId="1993"/>
    <cellStyle name="표준 2 3 2 4 2 2 2" xfId="1994"/>
    <cellStyle name="표준 2 3 2 4 2 3" xfId="1995"/>
    <cellStyle name="표준 2 3 2 4 3" xfId="1996"/>
    <cellStyle name="표준 2 3 2 4 3 2" xfId="1997"/>
    <cellStyle name="표준 2 3 2 4 4" xfId="1998"/>
    <cellStyle name="표준 2 3 2 5" xfId="1999"/>
    <cellStyle name="표준 2 3 2 5 2" xfId="2000"/>
    <cellStyle name="표준 2 3 2 5 2 2" xfId="2001"/>
    <cellStyle name="표준 2 3 2 5 2 2 2" xfId="2002"/>
    <cellStyle name="표준 2 3 2 5 2 3" xfId="2003"/>
    <cellStyle name="표준 2 3 2 5 3" xfId="2004"/>
    <cellStyle name="표준 2 3 2 5 3 2" xfId="2005"/>
    <cellStyle name="표준 2 3 2 5 4" xfId="2006"/>
    <cellStyle name="표준 2 3 2 6" xfId="2007"/>
    <cellStyle name="표준 2 3 2 6 2" xfId="2008"/>
    <cellStyle name="표준 2 3 2 6 2 2" xfId="2009"/>
    <cellStyle name="표준 2 3 2 6 3" xfId="2010"/>
    <cellStyle name="표준 2 3 2 7" xfId="2011"/>
    <cellStyle name="표준 2 3 2 7 2" xfId="2012"/>
    <cellStyle name="표준 2 3 2 8" xfId="2013"/>
    <cellStyle name="표준 2 3 3" xfId="2014"/>
    <cellStyle name="표준 2 3 3 2" xfId="2015"/>
    <cellStyle name="표준 2 3 3 2 2" xfId="2016"/>
    <cellStyle name="표준 2 3 3 2 2 2" xfId="2017"/>
    <cellStyle name="표준 2 3 3 2 2 2 2" xfId="2018"/>
    <cellStyle name="표준 2 3 3 2 2 2 2 2" xfId="2019"/>
    <cellStyle name="표준 2 3 3 2 2 2 3" xfId="2020"/>
    <cellStyle name="표준 2 3 3 2 2 3" xfId="2021"/>
    <cellStyle name="표준 2 3 3 2 2 3 2" xfId="2022"/>
    <cellStyle name="표준 2 3 3 2 2 4" xfId="2023"/>
    <cellStyle name="표준 2 3 3 2 3" xfId="2024"/>
    <cellStyle name="표준 2 3 3 2 3 2" xfId="2025"/>
    <cellStyle name="표준 2 3 3 2 3 2 2" xfId="2026"/>
    <cellStyle name="표준 2 3 3 2 3 2 2 2" xfId="2027"/>
    <cellStyle name="표준 2 3 3 2 3 2 3" xfId="2028"/>
    <cellStyle name="표준 2 3 3 2 3 3" xfId="2029"/>
    <cellStyle name="표준 2 3 3 2 3 3 2" xfId="2030"/>
    <cellStyle name="표준 2 3 3 2 3 4" xfId="2031"/>
    <cellStyle name="표준 2 3 3 2 4" xfId="2032"/>
    <cellStyle name="표준 2 3 3 2 4 2" xfId="2033"/>
    <cellStyle name="표준 2 3 3 2 4 2 2" xfId="2034"/>
    <cellStyle name="표준 2 3 3 2 4 3" xfId="2035"/>
    <cellStyle name="표준 2 3 3 2 5" xfId="2036"/>
    <cellStyle name="표준 2 3 3 2 5 2" xfId="2037"/>
    <cellStyle name="표준 2 3 3 2 6" xfId="2038"/>
    <cellStyle name="표준 2 3 3 3" xfId="2039"/>
    <cellStyle name="표준 2 3 3 3 2" xfId="2040"/>
    <cellStyle name="표준 2 3 3 3 2 2" xfId="2041"/>
    <cellStyle name="표준 2 3 3 3 2 2 2" xfId="2042"/>
    <cellStyle name="표준 2 3 3 3 2 3" xfId="2043"/>
    <cellStyle name="표준 2 3 3 3 3" xfId="2044"/>
    <cellStyle name="표준 2 3 3 3 3 2" xfId="2045"/>
    <cellStyle name="표준 2 3 3 3 4" xfId="2046"/>
    <cellStyle name="표준 2 3 3 4" xfId="2047"/>
    <cellStyle name="표준 2 3 3 4 2" xfId="2048"/>
    <cellStyle name="표준 2 3 3 4 2 2" xfId="2049"/>
    <cellStyle name="표준 2 3 3 4 2 2 2" xfId="2050"/>
    <cellStyle name="표준 2 3 3 4 2 3" xfId="2051"/>
    <cellStyle name="표준 2 3 3 4 3" xfId="2052"/>
    <cellStyle name="표준 2 3 3 4 3 2" xfId="2053"/>
    <cellStyle name="표준 2 3 3 4 4" xfId="2054"/>
    <cellStyle name="표준 2 3 3 5" xfId="2055"/>
    <cellStyle name="표준 2 3 3 5 2" xfId="2056"/>
    <cellStyle name="표준 2 3 3 5 2 2" xfId="2057"/>
    <cellStyle name="표준 2 3 3 5 3" xfId="2058"/>
    <cellStyle name="표준 2 3 3 6" xfId="2059"/>
    <cellStyle name="표준 2 3 3 6 2" xfId="2060"/>
    <cellStyle name="표준 2 3 3 7" xfId="2061"/>
    <cellStyle name="표준 2 3 4" xfId="2062"/>
    <cellStyle name="표준 2 3 4 2" xfId="2063"/>
    <cellStyle name="표준 2 3 4 2 2" xfId="2064"/>
    <cellStyle name="표준 2 3 4 2 2 2" xfId="2065"/>
    <cellStyle name="표준 2 3 4 2 2 2 2" xfId="2066"/>
    <cellStyle name="표준 2 3 4 2 2 3" xfId="2067"/>
    <cellStyle name="표준 2 3 4 2 3" xfId="2068"/>
    <cellStyle name="표준 2 3 4 2 3 2" xfId="2069"/>
    <cellStyle name="표준 2 3 4 2 4" xfId="2070"/>
    <cellStyle name="표준 2 3 4 3" xfId="2071"/>
    <cellStyle name="표준 2 3 4 3 2" xfId="2072"/>
    <cellStyle name="표준 2 3 4 3 2 2" xfId="2073"/>
    <cellStyle name="표준 2 3 4 3 2 2 2" xfId="2074"/>
    <cellStyle name="표준 2 3 4 3 2 3" xfId="2075"/>
    <cellStyle name="표준 2 3 4 3 3" xfId="2076"/>
    <cellStyle name="표준 2 3 4 3 3 2" xfId="2077"/>
    <cellStyle name="표준 2 3 4 3 4" xfId="2078"/>
    <cellStyle name="표준 2 3 4 4" xfId="2079"/>
    <cellStyle name="표준 2 3 4 4 2" xfId="2080"/>
    <cellStyle name="표준 2 3 4 4 2 2" xfId="2081"/>
    <cellStyle name="표준 2 3 4 4 3" xfId="2082"/>
    <cellStyle name="표준 2 3 4 5" xfId="2083"/>
    <cellStyle name="표준 2 3 4 5 2" xfId="2084"/>
    <cellStyle name="표준 2 3 4 6" xfId="2085"/>
    <cellStyle name="표준 2 3 5" xfId="2086"/>
    <cellStyle name="표준 2 3 5 2" xfId="2087"/>
    <cellStyle name="표준 2 3 5 2 2" xfId="2088"/>
    <cellStyle name="표준 2 3 5 2 2 2" xfId="2089"/>
    <cellStyle name="표준 2 3 5 2 3" xfId="2090"/>
    <cellStyle name="표준 2 3 5 3" xfId="2091"/>
    <cellStyle name="표준 2 3 5 3 2" xfId="2092"/>
    <cellStyle name="표준 2 3 5 4" xfId="2093"/>
    <cellStyle name="표준 2 3 6" xfId="2094"/>
    <cellStyle name="표준 2 3 6 2" xfId="2095"/>
    <cellStyle name="표준 2 3 6 2 2" xfId="2096"/>
    <cellStyle name="표준 2 3 6 2 2 2" xfId="2097"/>
    <cellStyle name="표준 2 3 6 2 3" xfId="2098"/>
    <cellStyle name="표준 2 3 6 3" xfId="2099"/>
    <cellStyle name="표준 2 3 6 3 2" xfId="2100"/>
    <cellStyle name="표준 2 3 6 4" xfId="2101"/>
    <cellStyle name="표준 2 3 7" xfId="2102"/>
    <cellStyle name="표준 2 3 7 2" xfId="2103"/>
    <cellStyle name="표준 2 3 7 2 2" xfId="2104"/>
    <cellStyle name="표준 2 3 7 3" xfId="2105"/>
    <cellStyle name="표준 2 3 8" xfId="2106"/>
    <cellStyle name="표준 2 3 8 2" xfId="2107"/>
    <cellStyle name="표준 2 3 9" xfId="2108"/>
    <cellStyle name="표준 2 30" xfId="2109"/>
    <cellStyle name="표준 2 31" xfId="2110"/>
    <cellStyle name="표준 2 31 2" xfId="2111"/>
    <cellStyle name="표준 2 32" xfId="2112"/>
    <cellStyle name="표준 2 4" xfId="2113"/>
    <cellStyle name="표준 2 4 2" xfId="2114"/>
    <cellStyle name="표준 2 4 2 2" xfId="2115"/>
    <cellStyle name="표준 2 4 2 2 2" xfId="2116"/>
    <cellStyle name="표준 2 4 2 2 2 2" xfId="2117"/>
    <cellStyle name="표준 2 4 2 2 2 2 2" xfId="2118"/>
    <cellStyle name="표준 2 4 2 2 2 2 2 2" xfId="2119"/>
    <cellStyle name="표준 2 4 2 2 2 2 3" xfId="2120"/>
    <cellStyle name="표준 2 4 2 2 2 3" xfId="2121"/>
    <cellStyle name="표준 2 4 2 2 2 3 2" xfId="2122"/>
    <cellStyle name="표준 2 4 2 2 2 4" xfId="2123"/>
    <cellStyle name="표준 2 4 2 2 3" xfId="2124"/>
    <cellStyle name="표준 2 4 2 2 3 2" xfId="2125"/>
    <cellStyle name="표준 2 4 2 2 3 2 2" xfId="2126"/>
    <cellStyle name="표준 2 4 2 2 3 2 2 2" xfId="2127"/>
    <cellStyle name="표준 2 4 2 2 3 2 3" xfId="2128"/>
    <cellStyle name="표준 2 4 2 2 3 3" xfId="2129"/>
    <cellStyle name="표준 2 4 2 2 3 3 2" xfId="2130"/>
    <cellStyle name="표준 2 4 2 2 3 4" xfId="2131"/>
    <cellStyle name="표준 2 4 2 2 4" xfId="2132"/>
    <cellStyle name="표준 2 4 2 2 4 2" xfId="2133"/>
    <cellStyle name="표준 2 4 2 2 4 2 2" xfId="2134"/>
    <cellStyle name="표준 2 4 2 2 4 3" xfId="2135"/>
    <cellStyle name="표준 2 4 2 2 5" xfId="2136"/>
    <cellStyle name="표준 2 4 2 2 5 2" xfId="2137"/>
    <cellStyle name="표준 2 4 2 2 6" xfId="2138"/>
    <cellStyle name="표준 2 4 2 3" xfId="2139"/>
    <cellStyle name="표준 2 4 2 3 2" xfId="2140"/>
    <cellStyle name="표준 2 4 2 3 2 2" xfId="2141"/>
    <cellStyle name="표준 2 4 2 3 2 2 2" xfId="2142"/>
    <cellStyle name="표준 2 4 2 3 2 3" xfId="2143"/>
    <cellStyle name="표준 2 4 2 3 3" xfId="2144"/>
    <cellStyle name="표준 2 4 2 3 3 2" xfId="2145"/>
    <cellStyle name="표준 2 4 2 3 4" xfId="2146"/>
    <cellStyle name="표준 2 4 2 4" xfId="2147"/>
    <cellStyle name="표준 2 4 2 4 2" xfId="2148"/>
    <cellStyle name="표준 2 4 2 4 2 2" xfId="2149"/>
    <cellStyle name="표준 2 4 2 4 2 2 2" xfId="2150"/>
    <cellStyle name="표준 2 4 2 4 2 3" xfId="2151"/>
    <cellStyle name="표준 2 4 2 4 3" xfId="2152"/>
    <cellStyle name="표준 2 4 2 4 3 2" xfId="2153"/>
    <cellStyle name="표준 2 4 2 4 4" xfId="2154"/>
    <cellStyle name="표준 2 4 2 5" xfId="2155"/>
    <cellStyle name="표준 2 4 2 5 2" xfId="2156"/>
    <cellStyle name="표준 2 4 2 5 2 2" xfId="2157"/>
    <cellStyle name="표준 2 4 2 5 3" xfId="2158"/>
    <cellStyle name="표준 2 4 2 6" xfId="2159"/>
    <cellStyle name="표준 2 4 2 6 2" xfId="2160"/>
    <cellStyle name="표준 2 4 2 7" xfId="2161"/>
    <cellStyle name="표준 2 4 3" xfId="2162"/>
    <cellStyle name="표준 2 4 4" xfId="2163"/>
    <cellStyle name="표준 2 4 4 2" xfId="2164"/>
    <cellStyle name="표준 2 4 4 2 2" xfId="2165"/>
    <cellStyle name="표준 2 4 4 2 2 2" xfId="2166"/>
    <cellStyle name="표준 2 4 4 2 2 2 2" xfId="2167"/>
    <cellStyle name="표준 2 4 4 2 2 3" xfId="2168"/>
    <cellStyle name="표준 2 4 4 2 3" xfId="2169"/>
    <cellStyle name="표준 2 4 4 2 3 2" xfId="2170"/>
    <cellStyle name="표준 2 4 4 2 4" xfId="2171"/>
    <cellStyle name="표준 2 4 4 3" xfId="2172"/>
    <cellStyle name="표준 2 4 4 3 2" xfId="2173"/>
    <cellStyle name="표준 2 4 4 3 2 2" xfId="2174"/>
    <cellStyle name="표준 2 4 4 3 2 2 2" xfId="2175"/>
    <cellStyle name="표준 2 4 4 3 2 3" xfId="2176"/>
    <cellStyle name="표준 2 4 4 3 3" xfId="2177"/>
    <cellStyle name="표준 2 4 4 3 3 2" xfId="2178"/>
    <cellStyle name="표준 2 4 4 3 4" xfId="2179"/>
    <cellStyle name="표준 2 4 4 4" xfId="2180"/>
    <cellStyle name="표준 2 4 4 4 2" xfId="2181"/>
    <cellStyle name="표준 2 4 4 4 2 2" xfId="2182"/>
    <cellStyle name="표준 2 4 4 4 3" xfId="2183"/>
    <cellStyle name="표준 2 4 4 5" xfId="2184"/>
    <cellStyle name="표준 2 4 4 5 2" xfId="2185"/>
    <cellStyle name="표준 2 4 4 6" xfId="2186"/>
    <cellStyle name="표준 2 4 5" xfId="2187"/>
    <cellStyle name="표준 2 4 5 2" xfId="2188"/>
    <cellStyle name="표준 2 4 5 2 2" xfId="2189"/>
    <cellStyle name="표준 2 4 5 2 2 2" xfId="2190"/>
    <cellStyle name="표준 2 4 5 2 3" xfId="2191"/>
    <cellStyle name="표준 2 4 5 3" xfId="2192"/>
    <cellStyle name="표준 2 4 5 3 2" xfId="2193"/>
    <cellStyle name="표준 2 4 5 4" xfId="2194"/>
    <cellStyle name="표준 2 4 6" xfId="2195"/>
    <cellStyle name="표준 2 4 6 2" xfId="2196"/>
    <cellStyle name="표준 2 4 6 2 2" xfId="2197"/>
    <cellStyle name="표준 2 4 6 2 2 2" xfId="2198"/>
    <cellStyle name="표준 2 4 6 2 3" xfId="2199"/>
    <cellStyle name="표준 2 4 6 3" xfId="2200"/>
    <cellStyle name="표준 2 4 6 3 2" xfId="2201"/>
    <cellStyle name="표준 2 4 6 4" xfId="2202"/>
    <cellStyle name="표준 2 4 7" xfId="2203"/>
    <cellStyle name="표준 2 4 7 2" xfId="2204"/>
    <cellStyle name="표준 2 4 7 2 2" xfId="2205"/>
    <cellStyle name="표준 2 4 7 3" xfId="2206"/>
    <cellStyle name="표준 2 4 8" xfId="2207"/>
    <cellStyle name="표준 2 4 8 2" xfId="2208"/>
    <cellStyle name="표준 2 4 9" xfId="2209"/>
    <cellStyle name="표준 2 5" xfId="2210"/>
    <cellStyle name="표준 2 5 2" xfId="2211"/>
    <cellStyle name="표준 2 5 2 2" xfId="2212"/>
    <cellStyle name="표준 2 5 2 2 2" xfId="2213"/>
    <cellStyle name="표준 2 5 2 2 2 2" xfId="2214"/>
    <cellStyle name="표준 2 5 2 2 2 2 2" xfId="2215"/>
    <cellStyle name="표준 2 5 2 2 2 3" xfId="2216"/>
    <cellStyle name="표준 2 5 2 2 3" xfId="2217"/>
    <cellStyle name="표준 2 5 2 2 3 2" xfId="2218"/>
    <cellStyle name="표준 2 5 2 2 4" xfId="2219"/>
    <cellStyle name="표준 2 5 2 3" xfId="2220"/>
    <cellStyle name="표준 2 5 2 3 2" xfId="2221"/>
    <cellStyle name="표준 2 5 2 3 2 2" xfId="2222"/>
    <cellStyle name="표준 2 5 2 3 2 2 2" xfId="2223"/>
    <cellStyle name="표준 2 5 2 3 2 3" xfId="2224"/>
    <cellStyle name="표준 2 5 2 3 3" xfId="2225"/>
    <cellStyle name="표준 2 5 2 3 3 2" xfId="2226"/>
    <cellStyle name="표준 2 5 2 3 4" xfId="2227"/>
    <cellStyle name="표준 2 5 2 4" xfId="2228"/>
    <cellStyle name="표준 2 5 2 4 2" xfId="2229"/>
    <cellStyle name="표준 2 5 2 4 2 2" xfId="2230"/>
    <cellStyle name="표준 2 5 2 4 3" xfId="2231"/>
    <cellStyle name="표준 2 5 2 5" xfId="2232"/>
    <cellStyle name="표준 2 5 2 5 2" xfId="2233"/>
    <cellStyle name="표준 2 5 2 6" xfId="2234"/>
    <cellStyle name="표준 2 5 3" xfId="2235"/>
    <cellStyle name="표준 2 5 3 2" xfId="2236"/>
    <cellStyle name="표준 2 5 3 2 2" xfId="2237"/>
    <cellStyle name="표준 2 5 3 2 2 2" xfId="2238"/>
    <cellStyle name="표준 2 5 3 2 3" xfId="2239"/>
    <cellStyle name="표준 2 5 3 3" xfId="2240"/>
    <cellStyle name="표준 2 5 3 3 2" xfId="2241"/>
    <cellStyle name="표준 2 5 3 4" xfId="2242"/>
    <cellStyle name="표준 2 5 4" xfId="2243"/>
    <cellStyle name="표준 2 5 4 2" xfId="2244"/>
    <cellStyle name="표준 2 5 4 2 2" xfId="2245"/>
    <cellStyle name="표준 2 5 4 2 2 2" xfId="2246"/>
    <cellStyle name="표준 2 5 4 2 3" xfId="2247"/>
    <cellStyle name="표준 2 5 4 3" xfId="2248"/>
    <cellStyle name="표준 2 5 4 3 2" xfId="2249"/>
    <cellStyle name="표준 2 5 4 4" xfId="2250"/>
    <cellStyle name="표준 2 5 5" xfId="2251"/>
    <cellStyle name="표준 2 5 5 2" xfId="2252"/>
    <cellStyle name="표준 2 5 5 2 2" xfId="2253"/>
    <cellStyle name="표준 2 5 5 3" xfId="2254"/>
    <cellStyle name="표준 2 5 6" xfId="2255"/>
    <cellStyle name="표준 2 5 6 2" xfId="2256"/>
    <cellStyle name="표준 2 5 7" xfId="2257"/>
    <cellStyle name="표준 2 6" xfId="2258"/>
    <cellStyle name="표준 2 6 2" xfId="2259"/>
    <cellStyle name="표준 2 6 2 2" xfId="2260"/>
    <cellStyle name="표준 2 6 2 2 2" xfId="2261"/>
    <cellStyle name="표준 2 6 2 2 2 2" xfId="2262"/>
    <cellStyle name="표준 2 6 2 2 2 2 2" xfId="2263"/>
    <cellStyle name="표준 2 6 2 2 2 3" xfId="2264"/>
    <cellStyle name="표준 2 6 2 2 3" xfId="2265"/>
    <cellStyle name="표준 2 6 2 2 3 2" xfId="2266"/>
    <cellStyle name="표준 2 6 2 2 4" xfId="2267"/>
    <cellStyle name="표준 2 6 2 3" xfId="2268"/>
    <cellStyle name="표준 2 6 2 3 2" xfId="2269"/>
    <cellStyle name="표준 2 6 2 3 2 2" xfId="2270"/>
    <cellStyle name="표준 2 6 2 3 2 2 2" xfId="2271"/>
    <cellStyle name="표준 2 6 2 3 2 3" xfId="2272"/>
    <cellStyle name="표준 2 6 2 3 3" xfId="2273"/>
    <cellStyle name="표준 2 6 2 3 3 2" xfId="2274"/>
    <cellStyle name="표준 2 6 2 3 4" xfId="2275"/>
    <cellStyle name="표준 2 6 2 4" xfId="2276"/>
    <cellStyle name="표준 2 6 2 4 2" xfId="2277"/>
    <cellStyle name="표준 2 6 2 4 2 2" xfId="2278"/>
    <cellStyle name="표준 2 6 2 4 3" xfId="2279"/>
    <cellStyle name="표준 2 6 2 5" xfId="2280"/>
    <cellStyle name="표준 2 6 2 5 2" xfId="2281"/>
    <cellStyle name="표준 2 6 2 6" xfId="2282"/>
    <cellStyle name="표준 2 6 3" xfId="2283"/>
    <cellStyle name="표준 2 6 3 2" xfId="2284"/>
    <cellStyle name="표준 2 6 3 2 2" xfId="2285"/>
    <cellStyle name="표준 2 6 3 2 2 2" xfId="2286"/>
    <cellStyle name="표준 2 6 3 2 3" xfId="2287"/>
    <cellStyle name="표준 2 6 3 3" xfId="2288"/>
    <cellStyle name="표준 2 6 3 3 2" xfId="2289"/>
    <cellStyle name="표준 2 6 3 4" xfId="2290"/>
    <cellStyle name="표준 2 6 4" xfId="2291"/>
    <cellStyle name="표준 2 6 4 2" xfId="2292"/>
    <cellStyle name="표준 2 6 4 2 2" xfId="2293"/>
    <cellStyle name="표준 2 6 4 2 2 2" xfId="2294"/>
    <cellStyle name="표준 2 6 4 2 3" xfId="2295"/>
    <cellStyle name="표준 2 6 4 3" xfId="2296"/>
    <cellStyle name="표준 2 6 4 3 2" xfId="2297"/>
    <cellStyle name="표준 2 6 4 4" xfId="2298"/>
    <cellStyle name="표준 2 6 5" xfId="2299"/>
    <cellStyle name="표준 2 6 5 2" xfId="2300"/>
    <cellStyle name="표준 2 6 5 2 2" xfId="2301"/>
    <cellStyle name="표준 2 6 5 3" xfId="2302"/>
    <cellStyle name="표준 2 6 6" xfId="2303"/>
    <cellStyle name="표준 2 6 6 2" xfId="2304"/>
    <cellStyle name="표준 2 6 7" xfId="2305"/>
    <cellStyle name="표준 2 7" xfId="2306"/>
    <cellStyle name="표준 2 8" xfId="2307"/>
    <cellStyle name="표준 2 9" xfId="2308"/>
    <cellStyle name="표준 2_금융" xfId="2309"/>
    <cellStyle name="표준 20" xfId="2310"/>
    <cellStyle name="표준 20 2" xfId="2311"/>
    <cellStyle name="표준 20 3" xfId="2312"/>
    <cellStyle name="표준 20_금융" xfId="2313"/>
    <cellStyle name="표준 200" xfId="2314"/>
    <cellStyle name="표준 201" xfId="2315"/>
    <cellStyle name="표준 202" xfId="2316"/>
    <cellStyle name="표준 203" xfId="2317"/>
    <cellStyle name="표준 204" xfId="2318"/>
    <cellStyle name="표준 205" xfId="2319"/>
    <cellStyle name="표준 206" xfId="2320"/>
    <cellStyle name="표준 207" xfId="2321"/>
    <cellStyle name="표준 208" xfId="2322"/>
    <cellStyle name="표준 209" xfId="2323"/>
    <cellStyle name="표준 21" xfId="2324"/>
    <cellStyle name="표준 21 10" xfId="2325"/>
    <cellStyle name="표준 21 11" xfId="2326"/>
    <cellStyle name="표준 21 2" xfId="2327"/>
    <cellStyle name="표준 21 3" xfId="2328"/>
    <cellStyle name="표준 21 4" xfId="2329"/>
    <cellStyle name="표준 21 5" xfId="2330"/>
    <cellStyle name="표준 21 6" xfId="2331"/>
    <cellStyle name="표준 21 7" xfId="2332"/>
    <cellStyle name="표준 21 8" xfId="2333"/>
    <cellStyle name="표준 21 9" xfId="2334"/>
    <cellStyle name="표준 21_금융" xfId="2335"/>
    <cellStyle name="표준 210" xfId="2336"/>
    <cellStyle name="표준 211" xfId="2337"/>
    <cellStyle name="표준 212" xfId="2338"/>
    <cellStyle name="표준 213" xfId="2339"/>
    <cellStyle name="표준 214" xfId="2340"/>
    <cellStyle name="표준 215" xfId="2341"/>
    <cellStyle name="표준 216" xfId="2342"/>
    <cellStyle name="표준 217" xfId="2343"/>
    <cellStyle name="표준 218" xfId="2344"/>
    <cellStyle name="표준 219" xfId="2345"/>
    <cellStyle name="표준 22" xfId="2346"/>
    <cellStyle name="표준 22 10" xfId="2347"/>
    <cellStyle name="표준 22 2" xfId="2348"/>
    <cellStyle name="표준 22 3" xfId="2349"/>
    <cellStyle name="표준 22 4" xfId="2350"/>
    <cellStyle name="표준 22 5" xfId="2351"/>
    <cellStyle name="표준 22 6" xfId="2352"/>
    <cellStyle name="표준 22 7" xfId="2353"/>
    <cellStyle name="표준 22 8" xfId="2354"/>
    <cellStyle name="표준 22 9" xfId="2355"/>
    <cellStyle name="표준 22_제조업" xfId="2356"/>
    <cellStyle name="표준 220" xfId="2357"/>
    <cellStyle name="표준 221" xfId="2358"/>
    <cellStyle name="표준 222" xfId="2359"/>
    <cellStyle name="표준 223" xfId="2360"/>
    <cellStyle name="표준 224" xfId="2361"/>
    <cellStyle name="표준 225" xfId="2362"/>
    <cellStyle name="표준 226" xfId="2363"/>
    <cellStyle name="표준 227" xfId="2364"/>
    <cellStyle name="표준 228" xfId="2365"/>
    <cellStyle name="표준 229" xfId="2366"/>
    <cellStyle name="표준 23" xfId="2367"/>
    <cellStyle name="표준 23 2" xfId="2368"/>
    <cellStyle name="표준 23 2 2" xfId="2369"/>
    <cellStyle name="표준 23 2 2 2" xfId="2370"/>
    <cellStyle name="표준 23 2 2 2 2" xfId="2371"/>
    <cellStyle name="표준 23 2 2 2 2 2" xfId="2372"/>
    <cellStyle name="표준 23 2 2 2 2 2 2" xfId="2373"/>
    <cellStyle name="표준 23 2 2 2 2 2 3" xfId="2374"/>
    <cellStyle name="표준 23 2 2 2 2 2 4" xfId="2375"/>
    <cellStyle name="표준 23 2 2 2 2 2 5" xfId="2376"/>
    <cellStyle name="표준 23 2 2 2 2 2_제조업" xfId="2377"/>
    <cellStyle name="표준 23 2 2 2 2 3" xfId="2378"/>
    <cellStyle name="표준 23 2 2 2 2 4" xfId="2379"/>
    <cellStyle name="표준 23 2 2 2 2 5" xfId="2380"/>
    <cellStyle name="표준 23 2 2 2 2_제조업" xfId="2381"/>
    <cellStyle name="표준 23 2 2 2 3" xfId="2382"/>
    <cellStyle name="표준 23 2 2 2 4" xfId="2383"/>
    <cellStyle name="표준 23 2 2 2 5" xfId="2384"/>
    <cellStyle name="표준 23 2 2 2 6" xfId="2385"/>
    <cellStyle name="표준 23 2 2 2_제조업" xfId="2386"/>
    <cellStyle name="표준 23 2 2 3" xfId="2387"/>
    <cellStyle name="표준 23 2 2 3 2" xfId="2388"/>
    <cellStyle name="표준 23 2 2 3 3" xfId="2389"/>
    <cellStyle name="표준 23 2 2 3 4" xfId="2390"/>
    <cellStyle name="표준 23 2 2 3 5" xfId="2391"/>
    <cellStyle name="표준 23 2 2 3_제조업" xfId="2392"/>
    <cellStyle name="표준 23 2 2 4" xfId="2393"/>
    <cellStyle name="표준 23 2 2 5" xfId="2394"/>
    <cellStyle name="표준 23 2 2 6" xfId="2395"/>
    <cellStyle name="표준 23 2 2_제조업" xfId="2396"/>
    <cellStyle name="표준 23 2 3" xfId="2397"/>
    <cellStyle name="표준 23 2 4" xfId="2398"/>
    <cellStyle name="표준 23 2 4 2" xfId="2399"/>
    <cellStyle name="표준 23 2 4 2 2" xfId="2400"/>
    <cellStyle name="표준 23 2 4 2 3" xfId="2401"/>
    <cellStyle name="표준 23 2 4 2 4" xfId="2402"/>
    <cellStyle name="표준 23 2 4 2 5" xfId="2403"/>
    <cellStyle name="표준 23 2 4 2_제조업" xfId="2404"/>
    <cellStyle name="표준 23 2 4 3" xfId="2405"/>
    <cellStyle name="표준 23 2 4 4" xfId="2406"/>
    <cellStyle name="표준 23 2 4 5" xfId="2407"/>
    <cellStyle name="표준 23 2 4_제조업" xfId="2408"/>
    <cellStyle name="표준 23 2 5" xfId="2409"/>
    <cellStyle name="표준 23 2 6" xfId="2410"/>
    <cellStyle name="표준 23 2 7" xfId="2411"/>
    <cellStyle name="표준 23 2 8" xfId="2412"/>
    <cellStyle name="표준 23 2_제조업" xfId="2413"/>
    <cellStyle name="표준 23 3" xfId="2414"/>
    <cellStyle name="표준 23 4" xfId="2415"/>
    <cellStyle name="표준 23 4 2" xfId="2416"/>
    <cellStyle name="표준 23 4 2 2" xfId="2417"/>
    <cellStyle name="표준 23 4 2 2 2" xfId="2418"/>
    <cellStyle name="표준 23 4 2 2 2 2" xfId="2419"/>
    <cellStyle name="표준 23 4 2 2 2 3" xfId="2420"/>
    <cellStyle name="표준 23 4 2 2 2 4" xfId="2421"/>
    <cellStyle name="표준 23 4 2 2 2 5" xfId="2422"/>
    <cellStyle name="표준 23 4 2 2 2_제조업" xfId="2423"/>
    <cellStyle name="표준 23 4 2 2 3" xfId="2424"/>
    <cellStyle name="표준 23 4 2 2 4" xfId="2425"/>
    <cellStyle name="표준 23 4 2 2 5" xfId="2426"/>
    <cellStyle name="표준 23 4 2 2_제조업" xfId="2427"/>
    <cellStyle name="표준 23 4 2 3" xfId="2428"/>
    <cellStyle name="표준 23 4 2 4" xfId="2429"/>
    <cellStyle name="표준 23 4 2 5" xfId="2430"/>
    <cellStyle name="표준 23 4 2 6" xfId="2431"/>
    <cellStyle name="표준 23 4 2_제조업" xfId="2432"/>
    <cellStyle name="표준 23 4 3" xfId="2433"/>
    <cellStyle name="표준 23 4 3 2" xfId="2434"/>
    <cellStyle name="표준 23 4 3 3" xfId="2435"/>
    <cellStyle name="표준 23 4 3 4" xfId="2436"/>
    <cellStyle name="표준 23 4 3 5" xfId="2437"/>
    <cellStyle name="표준 23 4 3_제조업" xfId="2438"/>
    <cellStyle name="표준 23 4 4" xfId="2439"/>
    <cellStyle name="표준 23 4 5" xfId="2440"/>
    <cellStyle name="표준 23 4 6" xfId="2441"/>
    <cellStyle name="표준 23 4_제조업" xfId="2442"/>
    <cellStyle name="표준 23 5" xfId="2443"/>
    <cellStyle name="표준 23_제조업" xfId="2444"/>
    <cellStyle name="표준 230" xfId="2445"/>
    <cellStyle name="표준 231" xfId="2446"/>
    <cellStyle name="표준 232" xfId="2447"/>
    <cellStyle name="표준 233" xfId="2448"/>
    <cellStyle name="표준 234" xfId="2449"/>
    <cellStyle name="표준 235" xfId="2450"/>
    <cellStyle name="표준 236" xfId="2451"/>
    <cellStyle name="표준 237" xfId="2452"/>
    <cellStyle name="표준 238" xfId="2453"/>
    <cellStyle name="표준 239" xfId="2454"/>
    <cellStyle name="표준 24" xfId="2455"/>
    <cellStyle name="표준 24 2" xfId="2456"/>
    <cellStyle name="표준 24 3" xfId="2457"/>
    <cellStyle name="표준 24 4" xfId="2458"/>
    <cellStyle name="표준 24 5" xfId="2459"/>
    <cellStyle name="표준 24 6" xfId="2460"/>
    <cellStyle name="표준 24 7" xfId="2461"/>
    <cellStyle name="표준 24 8" xfId="2462"/>
    <cellStyle name="표준 24_제조업" xfId="2463"/>
    <cellStyle name="표준 240" xfId="2464"/>
    <cellStyle name="표준 241" xfId="2465"/>
    <cellStyle name="표준 242" xfId="2466"/>
    <cellStyle name="표준 243" xfId="2467"/>
    <cellStyle name="표준 25" xfId="2468"/>
    <cellStyle name="표준 25 2" xfId="2469"/>
    <cellStyle name="표준 25 2 2" xfId="2470"/>
    <cellStyle name="표준 25 2 2 2" xfId="2471"/>
    <cellStyle name="표준 25 2 2 2 2" xfId="2472"/>
    <cellStyle name="표준 25 2 2 2 2 2" xfId="2473"/>
    <cellStyle name="표준 25 2 2 2 2 3" xfId="2474"/>
    <cellStyle name="표준 25 2 2 2 2 4" xfId="2475"/>
    <cellStyle name="표준 25 2 2 2 2 5" xfId="2476"/>
    <cellStyle name="표준 25 2 2 2 2_제조업" xfId="2477"/>
    <cellStyle name="표준 25 2 2 2 3" xfId="2478"/>
    <cellStyle name="표준 25 2 2 2 4" xfId="2479"/>
    <cellStyle name="표준 25 2 2 2 5" xfId="2480"/>
    <cellStyle name="표준 25 2 2 2_제조업" xfId="2481"/>
    <cellStyle name="표준 25 2 2 3" xfId="2482"/>
    <cellStyle name="표준 25 2 2 4" xfId="2483"/>
    <cellStyle name="표준 25 2 2 5" xfId="2484"/>
    <cellStyle name="표준 25 2 2 6" xfId="2485"/>
    <cellStyle name="표준 25 2 2_제조업" xfId="2486"/>
    <cellStyle name="표준 25 2 3" xfId="2487"/>
    <cellStyle name="표준 25 2 3 2" xfId="2488"/>
    <cellStyle name="표준 25 2 3 3" xfId="2489"/>
    <cellStyle name="표준 25 2 3 4" xfId="2490"/>
    <cellStyle name="표준 25 2 3 5" xfId="2491"/>
    <cellStyle name="표준 25 2 3_제조업" xfId="2492"/>
    <cellStyle name="표준 25 2 4" xfId="2493"/>
    <cellStyle name="표준 25 2 5" xfId="2494"/>
    <cellStyle name="표준 25 2 6" xfId="2495"/>
    <cellStyle name="표준 25 2_제조업" xfId="2496"/>
    <cellStyle name="표준 25 3" xfId="2497"/>
    <cellStyle name="표준 25 4" xfId="2498"/>
    <cellStyle name="표준 25 4 2" xfId="2499"/>
    <cellStyle name="표준 25 4 2 2" xfId="2500"/>
    <cellStyle name="표준 25 4 2 3" xfId="2501"/>
    <cellStyle name="표준 25 4 2 4" xfId="2502"/>
    <cellStyle name="표준 25 4 2 5" xfId="2503"/>
    <cellStyle name="표준 25 4 2_제조업" xfId="2504"/>
    <cellStyle name="표준 25 4 3" xfId="2505"/>
    <cellStyle name="표준 25 4 4" xfId="2506"/>
    <cellStyle name="표준 25 4 5" xfId="2507"/>
    <cellStyle name="표준 25 4_제조업" xfId="2508"/>
    <cellStyle name="표준 25_제조업" xfId="2509"/>
    <cellStyle name="표준 26" xfId="2510"/>
    <cellStyle name="표준 26 2" xfId="2511"/>
    <cellStyle name="표준 26 2 2" xfId="2512"/>
    <cellStyle name="표준 26 2 2 2" xfId="2513"/>
    <cellStyle name="표준 26 2 2 2 2" xfId="2514"/>
    <cellStyle name="표준 26 2 2 2 3" xfId="2515"/>
    <cellStyle name="표준 26 2 2 2 4" xfId="2516"/>
    <cellStyle name="표준 26 2 2 2 5" xfId="2517"/>
    <cellStyle name="표준 26 2 2 2_제조업" xfId="2518"/>
    <cellStyle name="표준 26 2 2 3" xfId="2519"/>
    <cellStyle name="표준 26 2 2 4" xfId="2520"/>
    <cellStyle name="표준 26 2 2 5" xfId="2521"/>
    <cellStyle name="표준 26 2 2_제조업" xfId="2522"/>
    <cellStyle name="표준 26 2 3" xfId="2523"/>
    <cellStyle name="표준 26 2 4" xfId="2524"/>
    <cellStyle name="표준 26 2 5" xfId="2525"/>
    <cellStyle name="표준 26 2 6" xfId="2526"/>
    <cellStyle name="표준 26 2_제조업" xfId="2527"/>
    <cellStyle name="표준 26 3" xfId="2528"/>
    <cellStyle name="표준 26_제조업" xfId="2529"/>
    <cellStyle name="표준 27" xfId="2530"/>
    <cellStyle name="표준 27 2" xfId="2531"/>
    <cellStyle name="표준 27 2 2" xfId="2532"/>
    <cellStyle name="표준 27 2 2 2" xfId="2533"/>
    <cellStyle name="표준 27 2 2 2 2" xfId="2534"/>
    <cellStyle name="표준 27 2 2 2 2 2" xfId="2535"/>
    <cellStyle name="표준 27 2 2 2 2 2 2" xfId="2536"/>
    <cellStyle name="표준 27 2 2 2 2 2_제조업" xfId="2537"/>
    <cellStyle name="표준 27 2 2 2 2_제조업" xfId="2538"/>
    <cellStyle name="표준 27 2 2 2_제조업" xfId="2539"/>
    <cellStyle name="표준 27 2 2 3" xfId="2540"/>
    <cellStyle name="표준 27 2 2 4" xfId="2541"/>
    <cellStyle name="표준 27 2 2 5" xfId="2542"/>
    <cellStyle name="표준 27 2 2_제조업" xfId="2543"/>
    <cellStyle name="표준 27 2 3" xfId="2544"/>
    <cellStyle name="표준 27 2 3 2" xfId="2545"/>
    <cellStyle name="표준 27 2 3 2 2" xfId="2546"/>
    <cellStyle name="표준 27 2 3 2 2 2" xfId="2547"/>
    <cellStyle name="표준 27 2 3 2 2_제조업" xfId="2548"/>
    <cellStyle name="표준 27 2 3 2_제조업" xfId="2549"/>
    <cellStyle name="표준 27 2 3_제조업" xfId="2550"/>
    <cellStyle name="표준 27 2 4" xfId="2551"/>
    <cellStyle name="표준 27 2 4 2" xfId="2552"/>
    <cellStyle name="표준 27 2 4_제조업" xfId="2553"/>
    <cellStyle name="표준 27 2 5" xfId="2554"/>
    <cellStyle name="표준 27 2 5 2" xfId="2555"/>
    <cellStyle name="표준 27 2 5_제조업" xfId="2556"/>
    <cellStyle name="표준 27 2_금융" xfId="2557"/>
    <cellStyle name="표준 27 3" xfId="2558"/>
    <cellStyle name="표준 27 3 2" xfId="2559"/>
    <cellStyle name="표준 27 3_제조업" xfId="2560"/>
    <cellStyle name="표준 27 4" xfId="2561"/>
    <cellStyle name="표준 27 4 2" xfId="2562"/>
    <cellStyle name="표준 27 4 2 2" xfId="2563"/>
    <cellStyle name="표준 27 4 2 2 2" xfId="2564"/>
    <cellStyle name="표준 27 4 2 2_제조업" xfId="2565"/>
    <cellStyle name="표준 27 4_제조업" xfId="2566"/>
    <cellStyle name="표준 27 5" xfId="2567"/>
    <cellStyle name="표준 27 5 2" xfId="2568"/>
    <cellStyle name="표준 27 5_제조업" xfId="2569"/>
    <cellStyle name="표준 27 6" xfId="2570"/>
    <cellStyle name="표준 27 7" xfId="2571"/>
    <cellStyle name="표준 27_금융" xfId="2572"/>
    <cellStyle name="표준 28" xfId="2573"/>
    <cellStyle name="표준 28 2" xfId="2574"/>
    <cellStyle name="표준 28_제조업" xfId="2575"/>
    <cellStyle name="표준 29" xfId="2576"/>
    <cellStyle name="표준 3" xfId="5"/>
    <cellStyle name="표준 3 10" xfId="2577"/>
    <cellStyle name="표준 3 11" xfId="2578"/>
    <cellStyle name="표준 3 12" xfId="2579"/>
    <cellStyle name="표준 3 13" xfId="2580"/>
    <cellStyle name="표준 3 14" xfId="2581"/>
    <cellStyle name="표준 3 15" xfId="2582"/>
    <cellStyle name="표준 3 16" xfId="2583"/>
    <cellStyle name="표준 3 17" xfId="2584"/>
    <cellStyle name="표준 3 18" xfId="2585"/>
    <cellStyle name="표준 3 19" xfId="2586"/>
    <cellStyle name="표준 3 2" xfId="2587"/>
    <cellStyle name="표준 3 2 2" xfId="2588"/>
    <cellStyle name="표준 3 2 2 2" xfId="2589"/>
    <cellStyle name="표준 3 2 2 2 2" xfId="2590"/>
    <cellStyle name="표준 3 2 2 2 2 2" xfId="2591"/>
    <cellStyle name="표준 3 2 2 2 3" xfId="2592"/>
    <cellStyle name="표준 3 2 2 3" xfId="2593"/>
    <cellStyle name="표준 3 2 2 3 2" xfId="2594"/>
    <cellStyle name="표준 3 2 2 3 2 2" xfId="2595"/>
    <cellStyle name="표준 3 2 2 3 3" xfId="2596"/>
    <cellStyle name="표준 3 2 2 4" xfId="2597"/>
    <cellStyle name="표준 3 2 2 4 2" xfId="2598"/>
    <cellStyle name="표준 3 2 2 5" xfId="2599"/>
    <cellStyle name="표준 3 2 2 6" xfId="2600"/>
    <cellStyle name="표준 3 2 3" xfId="2601"/>
    <cellStyle name="표준 3 2 3 2" xfId="2602"/>
    <cellStyle name="표준 3 2 3 2 2" xfId="2603"/>
    <cellStyle name="표준 3 2 3 3" xfId="2604"/>
    <cellStyle name="표준 3 2 3 4" xfId="2605"/>
    <cellStyle name="표준 3 2 4" xfId="2606"/>
    <cellStyle name="표준 3 2 4 2" xfId="2607"/>
    <cellStyle name="표준 3 2 4 2 2" xfId="2608"/>
    <cellStyle name="표준 3 2 4 3" xfId="2609"/>
    <cellStyle name="표준 3 2 5" xfId="2610"/>
    <cellStyle name="표준 3 2 5 2" xfId="2611"/>
    <cellStyle name="표준 3 2 6" xfId="2612"/>
    <cellStyle name="표준 3 2 6 2" xfId="2613"/>
    <cellStyle name="표준 3 2 7" xfId="2614"/>
    <cellStyle name="표준 3 2 8" xfId="2615"/>
    <cellStyle name="표준 3 20" xfId="2616"/>
    <cellStyle name="표준 3 21" xfId="2617"/>
    <cellStyle name="표준 3 22" xfId="2618"/>
    <cellStyle name="표준 3 23" xfId="2619"/>
    <cellStyle name="표준 3 24" xfId="2620"/>
    <cellStyle name="표준 3 25" xfId="2621"/>
    <cellStyle name="표준 3 26" xfId="2622"/>
    <cellStyle name="표준 3 3" xfId="2623"/>
    <cellStyle name="표준 3 4" xfId="2624"/>
    <cellStyle name="표준 3 5" xfId="2625"/>
    <cellStyle name="표준 3 6" xfId="2626"/>
    <cellStyle name="표준 3 7" xfId="2627"/>
    <cellStyle name="표준 3 8" xfId="2628"/>
    <cellStyle name="표준 3 9" xfId="2629"/>
    <cellStyle name="표준 3_금융" xfId="2630"/>
    <cellStyle name="표준 30" xfId="2631"/>
    <cellStyle name="표준 31" xfId="2632"/>
    <cellStyle name="표준 31 2" xfId="2633"/>
    <cellStyle name="표준 32" xfId="2634"/>
    <cellStyle name="표준 32 2" xfId="2635"/>
    <cellStyle name="표준 33" xfId="2636"/>
    <cellStyle name="표준 34" xfId="2637"/>
    <cellStyle name="표준 34 2" xfId="2638"/>
    <cellStyle name="표준 34 2 2" xfId="2639"/>
    <cellStyle name="표준 34 2 2 2" xfId="2640"/>
    <cellStyle name="표준 34 2 2 2 2" xfId="2641"/>
    <cellStyle name="표준 34 2 2 2 2 2" xfId="2642"/>
    <cellStyle name="표준 34 2 2 2 2 2 2" xfId="2643"/>
    <cellStyle name="표준 34 2 2 2 2 3" xfId="2644"/>
    <cellStyle name="표준 34 2 2 2 3" xfId="2645"/>
    <cellStyle name="표준 34 2 2 2 3 2" xfId="2646"/>
    <cellStyle name="표준 34 2 2 2 4" xfId="2647"/>
    <cellStyle name="표준 34 2 2 3" xfId="2648"/>
    <cellStyle name="표준 34 2 2 3 2" xfId="2649"/>
    <cellStyle name="표준 34 2 2 3 2 2" xfId="2650"/>
    <cellStyle name="표준 34 2 2 3 3" xfId="2651"/>
    <cellStyle name="표준 34 2 2 4" xfId="2652"/>
    <cellStyle name="표준 34 2 2 4 2" xfId="2653"/>
    <cellStyle name="표준 34 2 2 5" xfId="2654"/>
    <cellStyle name="표준 34 2 3" xfId="2655"/>
    <cellStyle name="표준 34 2 3 2" xfId="2656"/>
    <cellStyle name="표준 34 2 3 2 2" xfId="2657"/>
    <cellStyle name="표준 34 2 3 2 2 2" xfId="2658"/>
    <cellStyle name="표준 34 2 3 2 3" xfId="2659"/>
    <cellStyle name="표준 34 2 3 3" xfId="2660"/>
    <cellStyle name="표준 34 2 3 3 2" xfId="2661"/>
    <cellStyle name="표준 34 2 3 4" xfId="2662"/>
    <cellStyle name="표준 34 2 4" xfId="2663"/>
    <cellStyle name="표준 34 2 4 2" xfId="2664"/>
    <cellStyle name="표준 34 2 4 2 2" xfId="2665"/>
    <cellStyle name="표준 34 2 4 3" xfId="2666"/>
    <cellStyle name="표준 34 2 5" xfId="2667"/>
    <cellStyle name="표준 34 2 5 2" xfId="2668"/>
    <cellStyle name="표준 34 2 6" xfId="2669"/>
    <cellStyle name="표준 35" xfId="2670"/>
    <cellStyle name="표준 36" xfId="2671"/>
    <cellStyle name="표준 36 2" xfId="2672"/>
    <cellStyle name="표준 36 2 2" xfId="2673"/>
    <cellStyle name="표준 36 2 3" xfId="2674"/>
    <cellStyle name="표준 36 3" xfId="2675"/>
    <cellStyle name="표준 36 3 2" xfId="2676"/>
    <cellStyle name="표준 36 3 2 2" xfId="2677"/>
    <cellStyle name="표준 36 3 2 2 2" xfId="2678"/>
    <cellStyle name="표준 36 3 2 2 2 2" xfId="2679"/>
    <cellStyle name="표준 36 3 2 2 3" xfId="2680"/>
    <cellStyle name="표준 36 3 2 3" xfId="2681"/>
    <cellStyle name="표준 36 3 2 3 2" xfId="2682"/>
    <cellStyle name="표준 36 3 2 4" xfId="2683"/>
    <cellStyle name="표준 36 3 3" xfId="2684"/>
    <cellStyle name="표준 36 3 3 2" xfId="2685"/>
    <cellStyle name="표준 36 3 3 2 2" xfId="2686"/>
    <cellStyle name="표준 36 3 3 3" xfId="2687"/>
    <cellStyle name="표준 36 3 4" xfId="2688"/>
    <cellStyle name="표준 36 3 4 2" xfId="2689"/>
    <cellStyle name="표준 36 3 5" xfId="2690"/>
    <cellStyle name="표준 36 4" xfId="2691"/>
    <cellStyle name="표준 36 4 2" xfId="2692"/>
    <cellStyle name="표준 36 4 2 2" xfId="2693"/>
    <cellStyle name="표준 36 4 2 2 2" xfId="2694"/>
    <cellStyle name="표준 36 4 2 3" xfId="2695"/>
    <cellStyle name="표준 36 4 3" xfId="2696"/>
    <cellStyle name="표준 36 4 3 2" xfId="2697"/>
    <cellStyle name="표준 36 4 4" xfId="2698"/>
    <cellStyle name="표준 36 5" xfId="2699"/>
    <cellStyle name="표준 36 5 2" xfId="2700"/>
    <cellStyle name="표준 36 5 2 2" xfId="2701"/>
    <cellStyle name="표준 36 5 3" xfId="2702"/>
    <cellStyle name="표준 36 6" xfId="2703"/>
    <cellStyle name="표준 36 6 2" xfId="2704"/>
    <cellStyle name="표준 36 7" xfId="2705"/>
    <cellStyle name="표준 37" xfId="2706"/>
    <cellStyle name="표준 37 2" xfId="2707"/>
    <cellStyle name="표준 37 3" xfId="2708"/>
    <cellStyle name="표준 38" xfId="2709"/>
    <cellStyle name="표준 39" xfId="2710"/>
    <cellStyle name="표준 4" xfId="2711"/>
    <cellStyle name="표준 4 10" xfId="2712"/>
    <cellStyle name="표준 4 2" xfId="2713"/>
    <cellStyle name="표준 4 2 2" xfId="2714"/>
    <cellStyle name="표준 4 2 2 2" xfId="2715"/>
    <cellStyle name="표준 4 2 2 2 2" xfId="2716"/>
    <cellStyle name="표준 4 2 2 2 2 2" xfId="2717"/>
    <cellStyle name="표준 4 2 2 2 2 2 2" xfId="2718"/>
    <cellStyle name="표준 4 2 2 2 2 2 2 2" xfId="2719"/>
    <cellStyle name="표준 4 2 2 2 2 2 3" xfId="2720"/>
    <cellStyle name="표준 4 2 2 2 2 3" xfId="2721"/>
    <cellStyle name="표준 4 2 2 2 2 3 2" xfId="2722"/>
    <cellStyle name="표준 4 2 2 2 2 4" xfId="2723"/>
    <cellStyle name="표준 4 2 2 2 3" xfId="2724"/>
    <cellStyle name="표준 4 2 2 2 3 2" xfId="2725"/>
    <cellStyle name="표준 4 2 2 2 3 2 2" xfId="2726"/>
    <cellStyle name="표준 4 2 2 2 3 2 2 2" xfId="2727"/>
    <cellStyle name="표준 4 2 2 2 3 2 3" xfId="2728"/>
    <cellStyle name="표준 4 2 2 2 3 3" xfId="2729"/>
    <cellStyle name="표준 4 2 2 2 3 3 2" xfId="2730"/>
    <cellStyle name="표준 4 2 2 2 3 4" xfId="2731"/>
    <cellStyle name="표준 4 2 2 2 4" xfId="2732"/>
    <cellStyle name="표준 4 2 2 2 4 2" xfId="2733"/>
    <cellStyle name="표준 4 2 2 2 4 2 2" xfId="2734"/>
    <cellStyle name="표준 4 2 2 2 4 3" xfId="2735"/>
    <cellStyle name="표준 4 2 2 2 5" xfId="2736"/>
    <cellStyle name="표준 4 2 2 2 5 2" xfId="2737"/>
    <cellStyle name="표준 4 2 2 2 6" xfId="2738"/>
    <cellStyle name="표준 4 2 2 3" xfId="2739"/>
    <cellStyle name="표준 4 2 2 3 2" xfId="2740"/>
    <cellStyle name="표준 4 2 2 3 2 2" xfId="2741"/>
    <cellStyle name="표준 4 2 2 3 2 2 2" xfId="2742"/>
    <cellStyle name="표준 4 2 2 3 2 3" xfId="2743"/>
    <cellStyle name="표준 4 2 2 3 3" xfId="2744"/>
    <cellStyle name="표준 4 2 2 3 3 2" xfId="2745"/>
    <cellStyle name="표준 4 2 2 3 4" xfId="2746"/>
    <cellStyle name="표준 4 2 2 4" xfId="2747"/>
    <cellStyle name="표준 4 2 2 4 2" xfId="2748"/>
    <cellStyle name="표준 4 2 2 4 2 2" xfId="2749"/>
    <cellStyle name="표준 4 2 2 4 2 2 2" xfId="2750"/>
    <cellStyle name="표준 4 2 2 4 2 3" xfId="2751"/>
    <cellStyle name="표준 4 2 2 4 3" xfId="2752"/>
    <cellStyle name="표준 4 2 2 4 3 2" xfId="2753"/>
    <cellStyle name="표준 4 2 2 4 4" xfId="2754"/>
    <cellStyle name="표준 4 2 2 5" xfId="2755"/>
    <cellStyle name="표준 4 2 2 5 2" xfId="2756"/>
    <cellStyle name="표준 4 2 2 5 2 2" xfId="2757"/>
    <cellStyle name="표준 4 2 2 5 3" xfId="2758"/>
    <cellStyle name="표준 4 2 2 6" xfId="2759"/>
    <cellStyle name="표준 4 2 2 6 2" xfId="2760"/>
    <cellStyle name="표준 4 2 2 7" xfId="2761"/>
    <cellStyle name="표준 4 2 3" xfId="2762"/>
    <cellStyle name="표준 4 2 3 2" xfId="2763"/>
    <cellStyle name="표준 4 2 3 2 2" xfId="2764"/>
    <cellStyle name="표준 4 2 3 2 2 2" xfId="2765"/>
    <cellStyle name="표준 4 2 3 2 2 2 2" xfId="2766"/>
    <cellStyle name="표준 4 2 3 2 2 3" xfId="2767"/>
    <cellStyle name="표준 4 2 3 2 3" xfId="2768"/>
    <cellStyle name="표준 4 2 3 2 3 2" xfId="2769"/>
    <cellStyle name="표준 4 2 3 2 4" xfId="2770"/>
    <cellStyle name="표준 4 2 3 3" xfId="2771"/>
    <cellStyle name="표준 4 2 3 3 2" xfId="2772"/>
    <cellStyle name="표준 4 2 3 3 2 2" xfId="2773"/>
    <cellStyle name="표준 4 2 3 3 2 2 2" xfId="2774"/>
    <cellStyle name="표준 4 2 3 3 2 3" xfId="2775"/>
    <cellStyle name="표준 4 2 3 3 3" xfId="2776"/>
    <cellStyle name="표준 4 2 3 3 3 2" xfId="2777"/>
    <cellStyle name="표준 4 2 3 3 4" xfId="2778"/>
    <cellStyle name="표준 4 2 3 4" xfId="2779"/>
    <cellStyle name="표준 4 2 3 4 2" xfId="2780"/>
    <cellStyle name="표준 4 2 3 4 2 2" xfId="2781"/>
    <cellStyle name="표준 4 2 3 4 3" xfId="2782"/>
    <cellStyle name="표준 4 2 3 5" xfId="2783"/>
    <cellStyle name="표준 4 2 3 5 2" xfId="2784"/>
    <cellStyle name="표준 4 2 3 6" xfId="2785"/>
    <cellStyle name="표준 4 2 4" xfId="2786"/>
    <cellStyle name="표준 4 2 4 2" xfId="2787"/>
    <cellStyle name="표준 4 2 4 2 2" xfId="2788"/>
    <cellStyle name="표준 4 2 4 2 2 2" xfId="2789"/>
    <cellStyle name="표준 4 2 4 2 3" xfId="2790"/>
    <cellStyle name="표준 4 2 4 3" xfId="2791"/>
    <cellStyle name="표준 4 2 4 3 2" xfId="2792"/>
    <cellStyle name="표준 4 2 4 4" xfId="2793"/>
    <cellStyle name="표준 4 2 5" xfId="2794"/>
    <cellStyle name="표준 4 2 5 2" xfId="2795"/>
    <cellStyle name="표준 4 2 5 2 2" xfId="2796"/>
    <cellStyle name="표준 4 2 5 2 2 2" xfId="2797"/>
    <cellStyle name="표준 4 2 5 2 3" xfId="2798"/>
    <cellStyle name="표준 4 2 5 3" xfId="2799"/>
    <cellStyle name="표준 4 2 5 3 2" xfId="2800"/>
    <cellStyle name="표준 4 2 5 4" xfId="2801"/>
    <cellStyle name="표준 4 2 6" xfId="2802"/>
    <cellStyle name="표준 4 2 6 2" xfId="2803"/>
    <cellStyle name="표준 4 2 6 2 2" xfId="2804"/>
    <cellStyle name="표준 4 2 6 3" xfId="2805"/>
    <cellStyle name="표준 4 2 7" xfId="2806"/>
    <cellStyle name="표준 4 2 7 2" xfId="2807"/>
    <cellStyle name="표준 4 2 8" xfId="2808"/>
    <cellStyle name="표준 4 3" xfId="2809"/>
    <cellStyle name="표준 4 3 2" xfId="2810"/>
    <cellStyle name="표준 4 3 2 2" xfId="2811"/>
    <cellStyle name="표준 4 3 2 2 2" xfId="2812"/>
    <cellStyle name="표준 4 3 2 2 2 2" xfId="2813"/>
    <cellStyle name="표준 4 3 2 2 3" xfId="2814"/>
    <cellStyle name="표준 4 3 2 3" xfId="2815"/>
    <cellStyle name="표준 4 3 2 3 2" xfId="2816"/>
    <cellStyle name="표준 4 3 2 3 2 2" xfId="2817"/>
    <cellStyle name="표준 4 3 2 3 3" xfId="2818"/>
    <cellStyle name="표준 4 3 2 4" xfId="2819"/>
    <cellStyle name="표준 4 3 2 4 2" xfId="2820"/>
    <cellStyle name="표준 4 3 2 5" xfId="2821"/>
    <cellStyle name="표준 4 3 3" xfId="2822"/>
    <cellStyle name="표준 4 3 3 2" xfId="2823"/>
    <cellStyle name="표준 4 3 3 2 2" xfId="2824"/>
    <cellStyle name="표준 4 3 3 3" xfId="2825"/>
    <cellStyle name="표준 4 3 4" xfId="2826"/>
    <cellStyle name="표준 4 3 4 2" xfId="2827"/>
    <cellStyle name="표준 4 3 4 2 2" xfId="2828"/>
    <cellStyle name="표준 4 3 4 3" xfId="2829"/>
    <cellStyle name="표준 4 3 5" xfId="2830"/>
    <cellStyle name="표준 4 3 5 2" xfId="2831"/>
    <cellStyle name="표준 4 3 6" xfId="2832"/>
    <cellStyle name="표준 4 3 6 2" xfId="2833"/>
    <cellStyle name="표준 4 3 7" xfId="2834"/>
    <cellStyle name="표준 4 3 8" xfId="2835"/>
    <cellStyle name="표준 4 4" xfId="2836"/>
    <cellStyle name="표준 4 4 2" xfId="2837"/>
    <cellStyle name="표준 4 4 2 2" xfId="2838"/>
    <cellStyle name="표준 4 4 2 2 2" xfId="2839"/>
    <cellStyle name="표준 4 4 2 2 2 2" xfId="2840"/>
    <cellStyle name="표준 4 4 2 2 3" xfId="2841"/>
    <cellStyle name="표준 4 4 2 3" xfId="2842"/>
    <cellStyle name="표준 4 4 2 3 2" xfId="2843"/>
    <cellStyle name="표준 4 4 2 4" xfId="2844"/>
    <cellStyle name="표준 4 4 3" xfId="2845"/>
    <cellStyle name="표준 4 4 3 2" xfId="2846"/>
    <cellStyle name="표준 4 4 3 2 2" xfId="2847"/>
    <cellStyle name="표준 4 4 3 2 2 2" xfId="2848"/>
    <cellStyle name="표준 4 4 3 2 3" xfId="2849"/>
    <cellStyle name="표준 4 4 3 3" xfId="2850"/>
    <cellStyle name="표준 4 4 3 3 2" xfId="2851"/>
    <cellStyle name="표준 4 4 3 4" xfId="2852"/>
    <cellStyle name="표준 4 4 4" xfId="2853"/>
    <cellStyle name="표준 4 4 4 2" xfId="2854"/>
    <cellStyle name="표준 4 4 4 2 2" xfId="2855"/>
    <cellStyle name="표준 4 4 4 3" xfId="2856"/>
    <cellStyle name="표준 4 4 5" xfId="2857"/>
    <cellStyle name="표준 4 4 5 2" xfId="2858"/>
    <cellStyle name="표준 4 4 6" xfId="2859"/>
    <cellStyle name="표준 4 5" xfId="2860"/>
    <cellStyle name="표준 4 5 2" xfId="2861"/>
    <cellStyle name="표준 4 5 2 2" xfId="2862"/>
    <cellStyle name="표준 4 5 2 2 2" xfId="2863"/>
    <cellStyle name="표준 4 5 2 3" xfId="2864"/>
    <cellStyle name="표준 4 5 3" xfId="2865"/>
    <cellStyle name="표준 4 5 3 2" xfId="2866"/>
    <cellStyle name="표준 4 5 4" xfId="2867"/>
    <cellStyle name="표준 4 6" xfId="2868"/>
    <cellStyle name="표준 4 6 2" xfId="2869"/>
    <cellStyle name="표준 4 6 2 2" xfId="2870"/>
    <cellStyle name="표준 4 6 2 2 2" xfId="2871"/>
    <cellStyle name="표준 4 6 2 3" xfId="2872"/>
    <cellStyle name="표준 4 6 3" xfId="2873"/>
    <cellStyle name="표준 4 6 3 2" xfId="2874"/>
    <cellStyle name="표준 4 6 4" xfId="2875"/>
    <cellStyle name="표준 4 7" xfId="2876"/>
    <cellStyle name="표준 4 7 2" xfId="2877"/>
    <cellStyle name="표준 4 7 2 2" xfId="2878"/>
    <cellStyle name="표준 4 7 3" xfId="2879"/>
    <cellStyle name="표준 4 8" xfId="2880"/>
    <cellStyle name="표준 4 9" xfId="2881"/>
    <cellStyle name="표준 4 9 2" xfId="2882"/>
    <cellStyle name="표준 4_금융업" xfId="2883"/>
    <cellStyle name="표준 40" xfId="2884"/>
    <cellStyle name="표준 41" xfId="2885"/>
    <cellStyle name="표준 42" xfId="2886"/>
    <cellStyle name="표준 43" xfId="2887"/>
    <cellStyle name="표준 44" xfId="2888"/>
    <cellStyle name="표준 45" xfId="2889"/>
    <cellStyle name="표준 45 2" xfId="2890"/>
    <cellStyle name="표준 45 3" xfId="2891"/>
    <cellStyle name="표준 46" xfId="2892"/>
    <cellStyle name="표준 46 2" xfId="2893"/>
    <cellStyle name="표준 46 3" xfId="2894"/>
    <cellStyle name="표준 47" xfId="2895"/>
    <cellStyle name="표준 47 2" xfId="2896"/>
    <cellStyle name="표준 47 3" xfId="2897"/>
    <cellStyle name="표준 48" xfId="2898"/>
    <cellStyle name="표준 48 2" xfId="2899"/>
    <cellStyle name="표준 48 3" xfId="2900"/>
    <cellStyle name="표준 49" xfId="2901"/>
    <cellStyle name="표준 49 2" xfId="2902"/>
    <cellStyle name="표준 49 3" xfId="2903"/>
    <cellStyle name="표준 5" xfId="2904"/>
    <cellStyle name="표준 5 10" xfId="2905"/>
    <cellStyle name="표준 5 2" xfId="2906"/>
    <cellStyle name="표준 5 2 2" xfId="2907"/>
    <cellStyle name="표준 5 2 2 2" xfId="2908"/>
    <cellStyle name="표준 5 2 2 2 2" xfId="2909"/>
    <cellStyle name="표준 5 2 2 2 2 2" xfId="2910"/>
    <cellStyle name="표준 5 2 2 2 2 2 2" xfId="2911"/>
    <cellStyle name="표준 5 2 2 2 2 2 2 2" xfId="2912"/>
    <cellStyle name="표준 5 2 2 2 2 2 3" xfId="2913"/>
    <cellStyle name="표준 5 2 2 2 2 3" xfId="2914"/>
    <cellStyle name="표준 5 2 2 2 2 3 2" xfId="2915"/>
    <cellStyle name="표준 5 2 2 2 2 4" xfId="2916"/>
    <cellStyle name="표준 5 2 2 2 3" xfId="2917"/>
    <cellStyle name="표준 5 2 2 2 3 2" xfId="2918"/>
    <cellStyle name="표준 5 2 2 2 3 2 2" xfId="2919"/>
    <cellStyle name="표준 5 2 2 2 3 2 2 2" xfId="2920"/>
    <cellStyle name="표준 5 2 2 2 3 2 3" xfId="2921"/>
    <cellStyle name="표준 5 2 2 2 3 3" xfId="2922"/>
    <cellStyle name="표준 5 2 2 2 3 3 2" xfId="2923"/>
    <cellStyle name="표준 5 2 2 2 3 4" xfId="2924"/>
    <cellStyle name="표준 5 2 2 2 4" xfId="2925"/>
    <cellStyle name="표준 5 2 2 2 4 2" xfId="2926"/>
    <cellStyle name="표준 5 2 2 2 4 2 2" xfId="2927"/>
    <cellStyle name="표준 5 2 2 2 4 3" xfId="2928"/>
    <cellStyle name="표준 5 2 2 2 5" xfId="2929"/>
    <cellStyle name="표준 5 2 2 2 5 2" xfId="2930"/>
    <cellStyle name="표준 5 2 2 2 6" xfId="2931"/>
    <cellStyle name="표준 5 2 2 3" xfId="2932"/>
    <cellStyle name="표준 5 2 2 3 2" xfId="2933"/>
    <cellStyle name="표준 5 2 2 3 2 2" xfId="2934"/>
    <cellStyle name="표준 5 2 2 3 2 2 2" xfId="2935"/>
    <cellStyle name="표준 5 2 2 3 2 3" xfId="2936"/>
    <cellStyle name="표준 5 2 2 3 3" xfId="2937"/>
    <cellStyle name="표준 5 2 2 3 3 2" xfId="2938"/>
    <cellStyle name="표준 5 2 2 3 4" xfId="2939"/>
    <cellStyle name="표준 5 2 2 4" xfId="2940"/>
    <cellStyle name="표준 5 2 2 4 2" xfId="2941"/>
    <cellStyle name="표준 5 2 2 4 2 2" xfId="2942"/>
    <cellStyle name="표준 5 2 2 4 2 2 2" xfId="2943"/>
    <cellStyle name="표준 5 2 2 4 2 3" xfId="2944"/>
    <cellStyle name="표준 5 2 2 4 3" xfId="2945"/>
    <cellStyle name="표준 5 2 2 4 3 2" xfId="2946"/>
    <cellStyle name="표준 5 2 2 4 4" xfId="2947"/>
    <cellStyle name="표준 5 2 2 5" xfId="2948"/>
    <cellStyle name="표준 5 2 2 5 2" xfId="2949"/>
    <cellStyle name="표준 5 2 2 5 2 2" xfId="2950"/>
    <cellStyle name="표준 5 2 2 5 3" xfId="2951"/>
    <cellStyle name="표준 5 2 2 6" xfId="2952"/>
    <cellStyle name="표준 5 2 2 6 2" xfId="2953"/>
    <cellStyle name="표준 5 2 2 7" xfId="2954"/>
    <cellStyle name="표준 5 2 3" xfId="2955"/>
    <cellStyle name="표준 5 2 3 2" xfId="2956"/>
    <cellStyle name="표준 5 2 3 2 2" xfId="2957"/>
    <cellStyle name="표준 5 2 3 2 2 2" xfId="2958"/>
    <cellStyle name="표준 5 2 3 2 2 2 2" xfId="2959"/>
    <cellStyle name="표준 5 2 3 2 2 3" xfId="2960"/>
    <cellStyle name="표준 5 2 3 2 3" xfId="2961"/>
    <cellStyle name="표준 5 2 3 2 3 2" xfId="2962"/>
    <cellStyle name="표준 5 2 3 2 4" xfId="2963"/>
    <cellStyle name="표준 5 2 3 3" xfId="2964"/>
    <cellStyle name="표준 5 2 3 3 2" xfId="2965"/>
    <cellStyle name="표준 5 2 3 3 2 2" xfId="2966"/>
    <cellStyle name="표준 5 2 3 3 2 2 2" xfId="2967"/>
    <cellStyle name="표준 5 2 3 3 2 3" xfId="2968"/>
    <cellStyle name="표준 5 2 3 3 3" xfId="2969"/>
    <cellStyle name="표준 5 2 3 3 3 2" xfId="2970"/>
    <cellStyle name="표준 5 2 3 3 4" xfId="2971"/>
    <cellStyle name="표준 5 2 3 4" xfId="2972"/>
    <cellStyle name="표준 5 2 3 4 2" xfId="2973"/>
    <cellStyle name="표준 5 2 3 4 2 2" xfId="2974"/>
    <cellStyle name="표준 5 2 3 4 3" xfId="2975"/>
    <cellStyle name="표준 5 2 3 5" xfId="2976"/>
    <cellStyle name="표준 5 2 3 5 2" xfId="2977"/>
    <cellStyle name="표준 5 2 3 6" xfId="2978"/>
    <cellStyle name="표준 5 2 4" xfId="2979"/>
    <cellStyle name="표준 5 2 4 2" xfId="2980"/>
    <cellStyle name="표준 5 2 4 2 2" xfId="2981"/>
    <cellStyle name="표준 5 2 4 2 2 2" xfId="2982"/>
    <cellStyle name="표준 5 2 4 2 3" xfId="2983"/>
    <cellStyle name="표준 5 2 4 3" xfId="2984"/>
    <cellStyle name="표준 5 2 4 3 2" xfId="2985"/>
    <cellStyle name="표준 5 2 4 4" xfId="2986"/>
    <cellStyle name="표준 5 2 5" xfId="2987"/>
    <cellStyle name="표준 5 2 5 2" xfId="2988"/>
    <cellStyle name="표준 5 2 5 2 2" xfId="2989"/>
    <cellStyle name="표준 5 2 5 2 2 2" xfId="2990"/>
    <cellStyle name="표준 5 2 5 2 3" xfId="2991"/>
    <cellStyle name="표준 5 2 5 3" xfId="2992"/>
    <cellStyle name="표준 5 2 5 3 2" xfId="2993"/>
    <cellStyle name="표준 5 2 5 4" xfId="2994"/>
    <cellStyle name="표준 5 2 6" xfId="2995"/>
    <cellStyle name="표준 5 2 6 2" xfId="2996"/>
    <cellStyle name="표준 5 2 6 2 2" xfId="2997"/>
    <cellStyle name="표준 5 2 6 3" xfId="2998"/>
    <cellStyle name="표준 5 2 7" xfId="2999"/>
    <cellStyle name="표준 5 2 7 2" xfId="3000"/>
    <cellStyle name="표준 5 2 8" xfId="3001"/>
    <cellStyle name="표준 5 3" xfId="3002"/>
    <cellStyle name="표준 5 3 2" xfId="3003"/>
    <cellStyle name="표준 5 3 2 2" xfId="3004"/>
    <cellStyle name="표준 5 3 2 2 2" xfId="3005"/>
    <cellStyle name="표준 5 3 2 2 2 2" xfId="3006"/>
    <cellStyle name="표준 5 3 2 2 2 2 2" xfId="3007"/>
    <cellStyle name="표준 5 3 2 2 2 3" xfId="3008"/>
    <cellStyle name="표준 5 3 2 2 3" xfId="3009"/>
    <cellStyle name="표준 5 3 2 2 3 2" xfId="3010"/>
    <cellStyle name="표준 5 3 2 2 4" xfId="3011"/>
    <cellStyle name="표준 5 3 2 3" xfId="3012"/>
    <cellStyle name="표준 5 3 2 3 2" xfId="3013"/>
    <cellStyle name="표준 5 3 2 3 2 2" xfId="3014"/>
    <cellStyle name="표준 5 3 2 3 2 2 2" xfId="3015"/>
    <cellStyle name="표준 5 3 2 3 2 3" xfId="3016"/>
    <cellStyle name="표준 5 3 2 3 3" xfId="3017"/>
    <cellStyle name="표준 5 3 2 3 3 2" xfId="3018"/>
    <cellStyle name="표준 5 3 2 3 4" xfId="3019"/>
    <cellStyle name="표준 5 3 2 4" xfId="3020"/>
    <cellStyle name="표준 5 3 2 4 2" xfId="3021"/>
    <cellStyle name="표준 5 3 2 4 2 2" xfId="3022"/>
    <cellStyle name="표준 5 3 2 4 3" xfId="3023"/>
    <cellStyle name="표준 5 3 2 5" xfId="3024"/>
    <cellStyle name="표준 5 3 2 5 2" xfId="3025"/>
    <cellStyle name="표준 5 3 2 6" xfId="3026"/>
    <cellStyle name="표준 5 3 3" xfId="3027"/>
    <cellStyle name="표준 5 3 3 2" xfId="3028"/>
    <cellStyle name="표준 5 3 3 2 2" xfId="3029"/>
    <cellStyle name="표준 5 3 3 2 2 2" xfId="3030"/>
    <cellStyle name="표준 5 3 3 2 3" xfId="3031"/>
    <cellStyle name="표준 5 3 3 3" xfId="3032"/>
    <cellStyle name="표준 5 3 3 3 2" xfId="3033"/>
    <cellStyle name="표준 5 3 3 4" xfId="3034"/>
    <cellStyle name="표준 5 3 4" xfId="3035"/>
    <cellStyle name="표준 5 3 4 2" xfId="3036"/>
    <cellStyle name="표준 5 3 4 2 2" xfId="3037"/>
    <cellStyle name="표준 5 3 4 2 2 2" xfId="3038"/>
    <cellStyle name="표준 5 3 4 2 3" xfId="3039"/>
    <cellStyle name="표준 5 3 4 3" xfId="3040"/>
    <cellStyle name="표준 5 3 4 3 2" xfId="3041"/>
    <cellStyle name="표준 5 3 4 4" xfId="3042"/>
    <cellStyle name="표준 5 3 5" xfId="3043"/>
    <cellStyle name="표준 5 3 5 2" xfId="3044"/>
    <cellStyle name="표준 5 3 5 2 2" xfId="3045"/>
    <cellStyle name="표준 5 3 5 3" xfId="3046"/>
    <cellStyle name="표준 5 3 6" xfId="3047"/>
    <cellStyle name="표준 5 3 6 2" xfId="3048"/>
    <cellStyle name="표준 5 3 7" xfId="3049"/>
    <cellStyle name="표준 5 4" xfId="3050"/>
    <cellStyle name="표준 5 4 2" xfId="3051"/>
    <cellStyle name="표준 5 4 2 2" xfId="3052"/>
    <cellStyle name="표준 5 4 2 2 2" xfId="3053"/>
    <cellStyle name="표준 5 4 2 2 2 2" xfId="3054"/>
    <cellStyle name="표준 5 4 2 2 3" xfId="3055"/>
    <cellStyle name="표준 5 4 2 3" xfId="3056"/>
    <cellStyle name="표준 5 4 2 3 2" xfId="3057"/>
    <cellStyle name="표준 5 4 2 4" xfId="3058"/>
    <cellStyle name="표준 5 4 3" xfId="3059"/>
    <cellStyle name="표준 5 4 3 2" xfId="3060"/>
    <cellStyle name="표준 5 4 3 2 2" xfId="3061"/>
    <cellStyle name="표준 5 4 3 2 2 2" xfId="3062"/>
    <cellStyle name="표준 5 4 3 2 3" xfId="3063"/>
    <cellStyle name="표준 5 4 3 3" xfId="3064"/>
    <cellStyle name="표준 5 4 3 3 2" xfId="3065"/>
    <cellStyle name="표준 5 4 3 4" xfId="3066"/>
    <cellStyle name="표준 5 4 4" xfId="3067"/>
    <cellStyle name="표준 5 4 4 2" xfId="3068"/>
    <cellStyle name="표준 5 4 4 2 2" xfId="3069"/>
    <cellStyle name="표준 5 4 4 3" xfId="3070"/>
    <cellStyle name="표준 5 4 5" xfId="3071"/>
    <cellStyle name="표준 5 4 5 2" xfId="3072"/>
    <cellStyle name="표준 5 4 6" xfId="3073"/>
    <cellStyle name="표준 5 5" xfId="3074"/>
    <cellStyle name="표준 5 5 2" xfId="3075"/>
    <cellStyle name="표준 5 5 2 2" xfId="3076"/>
    <cellStyle name="표준 5 5 2 2 2" xfId="3077"/>
    <cellStyle name="표준 5 5 2 3" xfId="3078"/>
    <cellStyle name="표준 5 5 3" xfId="3079"/>
    <cellStyle name="표준 5 5 3 2" xfId="3080"/>
    <cellStyle name="표준 5 5 4" xfId="3081"/>
    <cellStyle name="표준 5 6" xfId="3082"/>
    <cellStyle name="표준 5 6 2" xfId="3083"/>
    <cellStyle name="표준 5 6 2 2" xfId="3084"/>
    <cellStyle name="표준 5 6 2 2 2" xfId="3085"/>
    <cellStyle name="표준 5 6 2 3" xfId="3086"/>
    <cellStyle name="표준 5 6 3" xfId="3087"/>
    <cellStyle name="표준 5 6 3 2" xfId="3088"/>
    <cellStyle name="표준 5 6 4" xfId="3089"/>
    <cellStyle name="표준 5 7" xfId="3090"/>
    <cellStyle name="표준 5 7 2" xfId="3091"/>
    <cellStyle name="표준 5 7 2 2" xfId="3092"/>
    <cellStyle name="표준 5 7 3" xfId="3093"/>
    <cellStyle name="표준 5 8" xfId="3094"/>
    <cellStyle name="표준 5 9" xfId="3095"/>
    <cellStyle name="표준 5 9 2" xfId="3096"/>
    <cellStyle name="표준 5_금융업" xfId="3097"/>
    <cellStyle name="표준 50" xfId="3098"/>
    <cellStyle name="표준 50 2" xfId="3099"/>
    <cellStyle name="표준 50 3" xfId="3100"/>
    <cellStyle name="표준 51" xfId="3101"/>
    <cellStyle name="표준 51 2" xfId="3102"/>
    <cellStyle name="표준 51 2 2" xfId="3103"/>
    <cellStyle name="표준 51 2 2 2" xfId="3104"/>
    <cellStyle name="표준 51 2 2 2 2" xfId="3105"/>
    <cellStyle name="표준 51 2 2 3" xfId="3106"/>
    <cellStyle name="표준 51 2 3" xfId="3107"/>
    <cellStyle name="표준 51 2 3 2" xfId="3108"/>
    <cellStyle name="표준 51 2 4" xfId="3109"/>
    <cellStyle name="표준 51 3" xfId="3110"/>
    <cellStyle name="표준 51 3 2" xfId="3111"/>
    <cellStyle name="표준 51 3 2 2" xfId="3112"/>
    <cellStyle name="표준 51 3 2 2 2" xfId="3113"/>
    <cellStyle name="표준 51 3 2 3" xfId="3114"/>
    <cellStyle name="표준 51 3 3" xfId="3115"/>
    <cellStyle name="표준 51 3 3 2" xfId="3116"/>
    <cellStyle name="표준 51 3 4" xfId="3117"/>
    <cellStyle name="표준 51 4" xfId="3118"/>
    <cellStyle name="표준 51 4 2" xfId="3119"/>
    <cellStyle name="표준 51 4 2 2" xfId="3120"/>
    <cellStyle name="표준 51 4 3" xfId="3121"/>
    <cellStyle name="표준 51 5" xfId="3122"/>
    <cellStyle name="표준 51 5 2" xfId="3123"/>
    <cellStyle name="표준 51 6" xfId="3124"/>
    <cellStyle name="표준 52" xfId="3125"/>
    <cellStyle name="표준 52 2" xfId="3126"/>
    <cellStyle name="표준 52 2 2" xfId="3127"/>
    <cellStyle name="표준 52 2 2 2" xfId="3128"/>
    <cellStyle name="표준 52 2 2 2 2" xfId="3129"/>
    <cellStyle name="표준 52 2 2 3" xfId="3130"/>
    <cellStyle name="표준 52 2 3" xfId="3131"/>
    <cellStyle name="표준 52 2 3 2" xfId="3132"/>
    <cellStyle name="표준 52 2 4" xfId="3133"/>
    <cellStyle name="표준 52 3" xfId="3134"/>
    <cellStyle name="표준 52 3 2" xfId="3135"/>
    <cellStyle name="표준 52 3 2 2" xfId="3136"/>
    <cellStyle name="표준 52 3 2 2 2" xfId="3137"/>
    <cellStyle name="표준 52 3 2 3" xfId="3138"/>
    <cellStyle name="표준 52 3 3" xfId="3139"/>
    <cellStyle name="표준 52 3 3 2" xfId="3140"/>
    <cellStyle name="표준 52 3 4" xfId="3141"/>
    <cellStyle name="표준 52 4" xfId="3142"/>
    <cellStyle name="표준 52 4 2" xfId="3143"/>
    <cellStyle name="표준 52 4 2 2" xfId="3144"/>
    <cellStyle name="표준 52 4 3" xfId="3145"/>
    <cellStyle name="표준 52 5" xfId="3146"/>
    <cellStyle name="표준 52 5 2" xfId="3147"/>
    <cellStyle name="표준 52 6" xfId="3148"/>
    <cellStyle name="표준 53" xfId="3149"/>
    <cellStyle name="표준 53 2" xfId="3150"/>
    <cellStyle name="표준 53 3" xfId="3151"/>
    <cellStyle name="표준 54" xfId="3152"/>
    <cellStyle name="표준 54 2" xfId="3153"/>
    <cellStyle name="표준 54 3" xfId="3154"/>
    <cellStyle name="표준 55" xfId="3155"/>
    <cellStyle name="표준 55 2" xfId="3156"/>
    <cellStyle name="표준 55 3" xfId="3157"/>
    <cellStyle name="표준 56" xfId="3158"/>
    <cellStyle name="표준 56 2" xfId="3159"/>
    <cellStyle name="표준 56 3" xfId="3160"/>
    <cellStyle name="표준 57" xfId="3161"/>
    <cellStyle name="표준 57 2" xfId="3162"/>
    <cellStyle name="표준 57 2 2" xfId="3163"/>
    <cellStyle name="표준 57 2 2 2" xfId="3164"/>
    <cellStyle name="표준 57 2 2 2 2" xfId="3165"/>
    <cellStyle name="표준 57 2 2 3" xfId="3166"/>
    <cellStyle name="표준 57 2 3" xfId="3167"/>
    <cellStyle name="표준 57 2 3 2" xfId="3168"/>
    <cellStyle name="표준 57 2 4" xfId="3169"/>
    <cellStyle name="표준 57 3" xfId="3170"/>
    <cellStyle name="표준 57 3 2" xfId="3171"/>
    <cellStyle name="표준 57 3 2 2" xfId="3172"/>
    <cellStyle name="표준 57 3 2 2 2" xfId="3173"/>
    <cellStyle name="표준 57 3 2 3" xfId="3174"/>
    <cellStyle name="표준 57 3 3" xfId="3175"/>
    <cellStyle name="표준 57 3 3 2" xfId="3176"/>
    <cellStyle name="표준 57 3 4" xfId="3177"/>
    <cellStyle name="표준 57 4" xfId="3178"/>
    <cellStyle name="표준 57 4 2" xfId="3179"/>
    <cellStyle name="표준 57 4 2 2" xfId="3180"/>
    <cellStyle name="표준 57 4 3" xfId="3181"/>
    <cellStyle name="표준 57 5" xfId="3182"/>
    <cellStyle name="표준 57 5 2" xfId="3183"/>
    <cellStyle name="표준 57 6" xfId="3184"/>
    <cellStyle name="표준 58" xfId="3185"/>
    <cellStyle name="표준 59" xfId="3186"/>
    <cellStyle name="표준 6" xfId="3187"/>
    <cellStyle name="표준 6 10" xfId="3188"/>
    <cellStyle name="표준 6 11" xfId="3189"/>
    <cellStyle name="표준 6 12" xfId="3190"/>
    <cellStyle name="표준 6 13" xfId="3191"/>
    <cellStyle name="표준 6 14" xfId="3192"/>
    <cellStyle name="표준 6 2" xfId="3193"/>
    <cellStyle name="표준 6 2 2" xfId="3194"/>
    <cellStyle name="표준 6 2 3" xfId="3195"/>
    <cellStyle name="표준 6 2 4" xfId="3196"/>
    <cellStyle name="표준 6 2_금융" xfId="3197"/>
    <cellStyle name="표준 6 3" xfId="3198"/>
    <cellStyle name="표준 6 4" xfId="3199"/>
    <cellStyle name="표준 6 5" xfId="3200"/>
    <cellStyle name="표준 6 6" xfId="3201"/>
    <cellStyle name="표준 6 7" xfId="3202"/>
    <cellStyle name="표준 6 8" xfId="3203"/>
    <cellStyle name="표준 6 9" xfId="3204"/>
    <cellStyle name="표준 6_금융" xfId="3205"/>
    <cellStyle name="표준 60" xfId="3206"/>
    <cellStyle name="표준 61" xfId="3207"/>
    <cellStyle name="표준 62" xfId="3208"/>
    <cellStyle name="표준 62 2" xfId="3209"/>
    <cellStyle name="표준 62 3" xfId="3210"/>
    <cellStyle name="표준 63" xfId="3211"/>
    <cellStyle name="표준 64" xfId="3212"/>
    <cellStyle name="표준 65" xfId="3213"/>
    <cellStyle name="표준 66" xfId="3214"/>
    <cellStyle name="표준 67" xfId="3215"/>
    <cellStyle name="표준 68" xfId="3216"/>
    <cellStyle name="표준 69" xfId="3217"/>
    <cellStyle name="표준 7" xfId="3218"/>
    <cellStyle name="표준 7 2" xfId="3219"/>
    <cellStyle name="표준 7 3" xfId="3220"/>
    <cellStyle name="표준 7 4" xfId="3221"/>
    <cellStyle name="표준 7 4 2" xfId="3222"/>
    <cellStyle name="표준 7 4 2 2" xfId="3223"/>
    <cellStyle name="표준 7 4 2 2 2" xfId="3224"/>
    <cellStyle name="표준 7 4 2 2 2 2" xfId="3225"/>
    <cellStyle name="표준 7 4 2 2 3" xfId="3226"/>
    <cellStyle name="표준 7 4 2 3" xfId="3227"/>
    <cellStyle name="표준 7 4 2 3 2" xfId="3228"/>
    <cellStyle name="표준 7 4 2 4" xfId="3229"/>
    <cellStyle name="표준 7 4 3" xfId="3230"/>
    <cellStyle name="표준 7 4 3 2" xfId="3231"/>
    <cellStyle name="표준 7 4 3 2 2" xfId="3232"/>
    <cellStyle name="표준 7 4 3 2 2 2" xfId="3233"/>
    <cellStyle name="표준 7 4 3 2 3" xfId="3234"/>
    <cellStyle name="표준 7 4 3 3" xfId="3235"/>
    <cellStyle name="표준 7 4 3 3 2" xfId="3236"/>
    <cellStyle name="표준 7 4 3 4" xfId="3237"/>
    <cellStyle name="표준 7 4 4" xfId="3238"/>
    <cellStyle name="표준 7 4 4 2" xfId="3239"/>
    <cellStyle name="표준 7 4 4 2 2" xfId="3240"/>
    <cellStyle name="표준 7 4 4 3" xfId="3241"/>
    <cellStyle name="표준 7 4 5" xfId="3242"/>
    <cellStyle name="표준 7 4 5 2" xfId="3243"/>
    <cellStyle name="표준 7 4 6" xfId="3244"/>
    <cellStyle name="표준 7 5" xfId="3245"/>
    <cellStyle name="표준 7 5 2" xfId="3246"/>
    <cellStyle name="표준 7 5 2 2" xfId="3247"/>
    <cellStyle name="표준 7 5 2 2 2" xfId="3248"/>
    <cellStyle name="표준 7 5 2 3" xfId="3249"/>
    <cellStyle name="표준 7 5 3" xfId="3250"/>
    <cellStyle name="표준 7 5 3 2" xfId="3251"/>
    <cellStyle name="표준 7 5 4" xfId="3252"/>
    <cellStyle name="표준 7 6" xfId="3253"/>
    <cellStyle name="표준 7 6 2" xfId="3254"/>
    <cellStyle name="표준 7 6 2 2" xfId="3255"/>
    <cellStyle name="표준 7 6 2 2 2" xfId="3256"/>
    <cellStyle name="표준 7 6 2 3" xfId="3257"/>
    <cellStyle name="표준 7 6 3" xfId="3258"/>
    <cellStyle name="표준 7 6 3 2" xfId="3259"/>
    <cellStyle name="표준 7 6 4" xfId="3260"/>
    <cellStyle name="표준 7 7" xfId="3261"/>
    <cellStyle name="표준 7 7 2" xfId="3262"/>
    <cellStyle name="표준 7 7 2 2" xfId="3263"/>
    <cellStyle name="표준 7 7 3" xfId="3264"/>
    <cellStyle name="표준 7 8" xfId="3265"/>
    <cellStyle name="표준 7 8 2" xfId="3266"/>
    <cellStyle name="표준 7 9" xfId="3267"/>
    <cellStyle name="표준 7_Manufacturing" xfId="3268"/>
    <cellStyle name="표준 70" xfId="3269"/>
    <cellStyle name="표준 71" xfId="3270"/>
    <cellStyle name="표준 71 2" xfId="3271"/>
    <cellStyle name="표준 71 3" xfId="3272"/>
    <cellStyle name="표준 72" xfId="3273"/>
    <cellStyle name="표준 72 2" xfId="3274"/>
    <cellStyle name="표준 72 3" xfId="3275"/>
    <cellStyle name="표준 73" xfId="3276"/>
    <cellStyle name="표준 74" xfId="3277"/>
    <cellStyle name="표준 75" xfId="3278"/>
    <cellStyle name="표준 76" xfId="3279"/>
    <cellStyle name="표준 77" xfId="3280"/>
    <cellStyle name="표준 78" xfId="3281"/>
    <cellStyle name="표준 79" xfId="3282"/>
    <cellStyle name="표준 8" xfId="3283"/>
    <cellStyle name="표준 8 10" xfId="3284"/>
    <cellStyle name="표준 8 11" xfId="3285"/>
    <cellStyle name="표준 8 12" xfId="3286"/>
    <cellStyle name="표준 8 13" xfId="3287"/>
    <cellStyle name="표준 8 14" xfId="3288"/>
    <cellStyle name="표준 8 15" xfId="3289"/>
    <cellStyle name="표준 8 15 2" xfId="3290"/>
    <cellStyle name="표준 8 16" xfId="3291"/>
    <cellStyle name="표준 8 2" xfId="3292"/>
    <cellStyle name="표준 8 2 2" xfId="3293"/>
    <cellStyle name="표준 8 2 2 2" xfId="3294"/>
    <cellStyle name="표준 8 2 2 2 2" xfId="3295"/>
    <cellStyle name="표준 8 2 2 3" xfId="3296"/>
    <cellStyle name="표준 8 2 3" xfId="3297"/>
    <cellStyle name="표준 8 2 3 2" xfId="3298"/>
    <cellStyle name="표준 8 2 3 2 2" xfId="3299"/>
    <cellStyle name="표준 8 2 3 3" xfId="3300"/>
    <cellStyle name="표준 8 2 4" xfId="3301"/>
    <cellStyle name="표준 8 2 5" xfId="3302"/>
    <cellStyle name="표준 8 2 5 2" xfId="3303"/>
    <cellStyle name="표준 8 2 6" xfId="3304"/>
    <cellStyle name="표준 8 3" xfId="3305"/>
    <cellStyle name="표준 8 3 2" xfId="3306"/>
    <cellStyle name="표준 8 3 3" xfId="3307"/>
    <cellStyle name="표준 8 3 3 2" xfId="3308"/>
    <cellStyle name="표준 8 3 4" xfId="3309"/>
    <cellStyle name="표준 8 4" xfId="3310"/>
    <cellStyle name="표준 8 4 2" xfId="3311"/>
    <cellStyle name="표준 8 4 3" xfId="3312"/>
    <cellStyle name="표준 8 4 3 2" xfId="3313"/>
    <cellStyle name="표준 8 4 4" xfId="3314"/>
    <cellStyle name="표준 8 5" xfId="3315"/>
    <cellStyle name="표준 8 6" xfId="3316"/>
    <cellStyle name="표준 8 7" xfId="3317"/>
    <cellStyle name="표준 8 8" xfId="3318"/>
    <cellStyle name="표준 8 9" xfId="3319"/>
    <cellStyle name="표준 8_금융" xfId="3320"/>
    <cellStyle name="표준 80" xfId="3321"/>
    <cellStyle name="표준 81" xfId="3322"/>
    <cellStyle name="표준 82" xfId="3323"/>
    <cellStyle name="표준 83" xfId="3324"/>
    <cellStyle name="표준 84" xfId="3325"/>
    <cellStyle name="표준 85" xfId="3326"/>
    <cellStyle name="표준 86" xfId="3327"/>
    <cellStyle name="표준 87" xfId="3328"/>
    <cellStyle name="표준 88" xfId="3329"/>
    <cellStyle name="표준 89" xfId="3330"/>
    <cellStyle name="표준 9" xfId="3331"/>
    <cellStyle name="표준 9 2" xfId="3332"/>
    <cellStyle name="표준 9 3" xfId="3333"/>
    <cellStyle name="표준 9_Manufacturing" xfId="3334"/>
    <cellStyle name="표준 90" xfId="3335"/>
    <cellStyle name="표준 91" xfId="3336"/>
    <cellStyle name="표준 92" xfId="3337"/>
    <cellStyle name="표준 93" xfId="3338"/>
    <cellStyle name="표준 93 2" xfId="3339"/>
    <cellStyle name="표준 94" xfId="3340"/>
    <cellStyle name="표준 94 2" xfId="3341"/>
    <cellStyle name="표준 95" xfId="3342"/>
    <cellStyle name="표준 96" xfId="3343"/>
    <cellStyle name="표준 97" xfId="3344"/>
    <cellStyle name="표준 98" xfId="3345"/>
    <cellStyle name="표준 99" xfId="3346"/>
  </cellStyles>
  <dxfs count="22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b/>
        <i val="0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color theme="3" tint="-0.24994659260841701"/>
      </font>
    </dxf>
    <dxf>
      <font>
        <color theme="3" tint="-0.24994659260841701"/>
      </font>
    </dxf>
    <dxf>
      <font>
        <b/>
        <i val="0"/>
        <color theme="5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3" tint="-0.24994659260841701"/>
      </font>
    </dxf>
    <dxf>
      <font>
        <color theme="4" tint="-0.24994659260841701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0070C0"/>
      </font>
    </dxf>
    <dxf>
      <font>
        <condense val="0"/>
        <extend val="0"/>
        <color rgb="FF9C0006"/>
      </font>
    </dxf>
    <dxf>
      <font>
        <b/>
        <i val="0"/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Z32"/>
  <sheetViews>
    <sheetView showGridLines="0" tabSelected="1" zoomScaleNormal="100" workbookViewId="0"/>
  </sheetViews>
  <sheetFormatPr defaultRowHeight="12" x14ac:dyDescent="0.2"/>
  <cols>
    <col min="1" max="2" width="3.140625" customWidth="1"/>
    <col min="3" max="3" width="4.140625" customWidth="1"/>
    <col min="4" max="4" width="15" customWidth="1"/>
    <col min="5" max="13" width="10.7109375" customWidth="1"/>
    <col min="14" max="14" width="8.7109375" customWidth="1"/>
    <col min="15" max="15" width="4.140625" customWidth="1"/>
    <col min="16" max="16" width="15" customWidth="1"/>
    <col min="17" max="25" width="10.7109375" customWidth="1"/>
  </cols>
  <sheetData>
    <row r="1" spans="2:25" x14ac:dyDescent="0.2">
      <c r="B1" s="1"/>
      <c r="D1" s="2"/>
      <c r="E1" s="1"/>
      <c r="F1" s="1"/>
      <c r="G1" s="1"/>
      <c r="H1" s="1"/>
      <c r="I1" s="1"/>
      <c r="J1" s="1"/>
      <c r="K1" s="1"/>
      <c r="L1" s="1"/>
      <c r="M1" s="1"/>
      <c r="P1" s="2"/>
      <c r="Q1" s="1"/>
      <c r="R1" s="1"/>
      <c r="S1" s="1"/>
      <c r="T1" s="1"/>
      <c r="U1" s="1"/>
      <c r="V1" s="1"/>
      <c r="W1" s="1"/>
      <c r="X1" s="1"/>
      <c r="Y1" s="1"/>
    </row>
    <row r="2" spans="2:25" ht="15" customHeight="1" x14ac:dyDescent="0.2">
      <c r="B2" s="1"/>
      <c r="C2" s="3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3" t="s">
        <v>1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s="9" customFormat="1" ht="15" customHeight="1" x14ac:dyDescent="0.2">
      <c r="B3" s="5"/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8"/>
      <c r="O3" s="6" t="s">
        <v>13</v>
      </c>
      <c r="P3" s="7" t="s">
        <v>3</v>
      </c>
      <c r="Q3" s="7" t="s">
        <v>14</v>
      </c>
      <c r="R3" s="7" t="s">
        <v>15</v>
      </c>
      <c r="S3" s="7" t="s">
        <v>16</v>
      </c>
      <c r="T3" s="7" t="s">
        <v>17</v>
      </c>
      <c r="U3" s="7" t="s">
        <v>18</v>
      </c>
      <c r="V3" s="7" t="s">
        <v>19</v>
      </c>
      <c r="W3" s="7" t="s">
        <v>20</v>
      </c>
      <c r="X3" s="7" t="s">
        <v>21</v>
      </c>
      <c r="Y3" s="7" t="s">
        <v>22</v>
      </c>
    </row>
    <row r="4" spans="2:25" ht="15" customHeight="1" x14ac:dyDescent="0.2">
      <c r="B4" s="1"/>
      <c r="C4" s="10">
        <v>1</v>
      </c>
      <c r="D4" s="11" t="str">
        <f>P4</f>
        <v>코엔텍</v>
      </c>
      <c r="E4" s="12">
        <f t="shared" ref="E4:F19" si="0">Q4</f>
        <v>42174</v>
      </c>
      <c r="F4" s="13">
        <f t="shared" si="0"/>
        <v>785</v>
      </c>
      <c r="G4" s="14" t="s">
        <v>23</v>
      </c>
      <c r="H4" s="13">
        <f t="shared" ref="H4:H19" si="1">T4</f>
        <v>4790</v>
      </c>
      <c r="I4" s="15" t="str">
        <f>IFERROR(H4/G4-1,"")</f>
        <v/>
      </c>
      <c r="J4" s="13">
        <f t="shared" ref="J4:J19" si="2">V4</f>
        <v>4000</v>
      </c>
      <c r="K4" s="14" t="s">
        <v>23</v>
      </c>
      <c r="L4" s="16" t="str">
        <f>IFERROR(H4*K4/10000,"")</f>
        <v/>
      </c>
      <c r="M4" s="17" t="str">
        <f t="shared" ref="M4:M19" si="3">IFERROR(H4*K4/SUM($I$28:$L$28),"")</f>
        <v/>
      </c>
      <c r="N4" s="18"/>
      <c r="O4" s="10">
        <v>1</v>
      </c>
      <c r="P4" s="11" t="s">
        <v>24</v>
      </c>
      <c r="Q4" s="12">
        <v>42174</v>
      </c>
      <c r="R4" s="19">
        <v>785</v>
      </c>
      <c r="S4" s="13">
        <v>3145.7722419928828</v>
      </c>
      <c r="T4" s="20">
        <v>4790</v>
      </c>
      <c r="U4" s="15">
        <v>0.5226785766808979</v>
      </c>
      <c r="V4" s="21">
        <v>4000</v>
      </c>
      <c r="W4" s="22">
        <v>5620</v>
      </c>
      <c r="X4" s="16">
        <v>2691.98</v>
      </c>
      <c r="Y4" s="17">
        <v>0.13900061577789402</v>
      </c>
    </row>
    <row r="5" spans="2:25" ht="15" customHeight="1" x14ac:dyDescent="0.2">
      <c r="B5" s="1"/>
      <c r="C5" s="10">
        <v>2</v>
      </c>
      <c r="D5" s="11" t="str">
        <f t="shared" ref="D5:D19" si="4">P5</f>
        <v>참좋은레져</v>
      </c>
      <c r="E5" s="12">
        <f t="shared" si="0"/>
        <v>42360</v>
      </c>
      <c r="F5" s="13">
        <f t="shared" si="0"/>
        <v>599</v>
      </c>
      <c r="G5" s="14" t="s">
        <v>23</v>
      </c>
      <c r="H5" s="13">
        <f t="shared" si="1"/>
        <v>11350</v>
      </c>
      <c r="I5" s="15" t="str">
        <f t="shared" ref="I5:I19" si="5">IFERROR(H5/G5-1,"")</f>
        <v/>
      </c>
      <c r="J5" s="13">
        <f t="shared" si="2"/>
        <v>14500</v>
      </c>
      <c r="K5" s="14" t="s">
        <v>23</v>
      </c>
      <c r="L5" s="16" t="str">
        <f t="shared" ref="L5:L19" si="6">IFERROR(H5*K5/10000,"")</f>
        <v/>
      </c>
      <c r="M5" s="17" t="str">
        <f t="shared" si="3"/>
        <v/>
      </c>
      <c r="N5" s="18"/>
      <c r="O5" s="10">
        <v>2</v>
      </c>
      <c r="P5" s="11" t="s">
        <v>25</v>
      </c>
      <c r="Q5" s="12">
        <v>42360</v>
      </c>
      <c r="R5" s="19">
        <v>599</v>
      </c>
      <c r="S5" s="13">
        <v>9629.3736263736264</v>
      </c>
      <c r="T5" s="20">
        <v>11350</v>
      </c>
      <c r="U5" s="15">
        <v>0.17868518144459555</v>
      </c>
      <c r="V5" s="21">
        <v>14500</v>
      </c>
      <c r="W5" s="22">
        <v>1820</v>
      </c>
      <c r="X5" s="16">
        <v>2065.6999999999998</v>
      </c>
      <c r="Y5" s="17">
        <v>0.10666259482328831</v>
      </c>
    </row>
    <row r="6" spans="2:25" ht="15" customHeight="1" x14ac:dyDescent="0.2">
      <c r="B6" s="1"/>
      <c r="C6" s="10">
        <v>3</v>
      </c>
      <c r="D6" s="11" t="str">
        <f t="shared" si="4"/>
        <v>금화피에스시</v>
      </c>
      <c r="E6" s="12">
        <f t="shared" si="0"/>
        <v>42507</v>
      </c>
      <c r="F6" s="13">
        <f t="shared" si="0"/>
        <v>452</v>
      </c>
      <c r="G6" s="14" t="s">
        <v>23</v>
      </c>
      <c r="H6" s="13">
        <f t="shared" si="1"/>
        <v>37500</v>
      </c>
      <c r="I6" s="15" t="str">
        <f t="shared" si="5"/>
        <v/>
      </c>
      <c r="J6" s="13">
        <f t="shared" si="2"/>
        <v>53000</v>
      </c>
      <c r="K6" s="14" t="s">
        <v>23</v>
      </c>
      <c r="L6" s="16" t="str">
        <f t="shared" si="6"/>
        <v/>
      </c>
      <c r="M6" s="17" t="str">
        <f t="shared" si="3"/>
        <v/>
      </c>
      <c r="N6" s="18"/>
      <c r="O6" s="10">
        <v>3</v>
      </c>
      <c r="P6" s="11" t="s">
        <v>26</v>
      </c>
      <c r="Q6" s="12">
        <v>42507</v>
      </c>
      <c r="R6" s="19">
        <v>452</v>
      </c>
      <c r="S6" s="13">
        <v>37668.852459016394</v>
      </c>
      <c r="T6" s="20">
        <v>37500</v>
      </c>
      <c r="U6" s="15">
        <v>-4.4825485246757779E-3</v>
      </c>
      <c r="V6" s="21">
        <v>53000</v>
      </c>
      <c r="W6" s="22">
        <v>305</v>
      </c>
      <c r="X6" s="16">
        <v>1143.75</v>
      </c>
      <c r="Y6" s="17">
        <v>5.9057628324120634E-2</v>
      </c>
    </row>
    <row r="7" spans="2:25" ht="15" customHeight="1" x14ac:dyDescent="0.2">
      <c r="B7" s="1"/>
      <c r="C7" s="10">
        <v>4</v>
      </c>
      <c r="D7" s="11" t="str">
        <f t="shared" si="4"/>
        <v>피제이메탈</v>
      </c>
      <c r="E7" s="12">
        <f t="shared" si="0"/>
        <v>42885</v>
      </c>
      <c r="F7" s="13">
        <f t="shared" si="0"/>
        <v>74</v>
      </c>
      <c r="G7" s="14" t="s">
        <v>23</v>
      </c>
      <c r="H7" s="13">
        <f t="shared" si="1"/>
        <v>2270</v>
      </c>
      <c r="I7" s="15" t="str">
        <f t="shared" si="5"/>
        <v/>
      </c>
      <c r="J7" s="13">
        <f t="shared" si="2"/>
        <v>2800</v>
      </c>
      <c r="K7" s="14" t="s">
        <v>23</v>
      </c>
      <c r="L7" s="16" t="str">
        <f t="shared" si="6"/>
        <v/>
      </c>
      <c r="M7" s="17" t="str">
        <f t="shared" si="3"/>
        <v/>
      </c>
      <c r="N7" s="18"/>
      <c r="O7" s="10">
        <v>4</v>
      </c>
      <c r="P7" s="11" t="s">
        <v>27</v>
      </c>
      <c r="Q7" s="12">
        <v>42885</v>
      </c>
      <c r="R7" s="19">
        <v>74</v>
      </c>
      <c r="S7" s="13">
        <v>2182.8571428571427</v>
      </c>
      <c r="T7" s="20">
        <v>2270</v>
      </c>
      <c r="U7" s="15">
        <v>3.9921465968586478E-2</v>
      </c>
      <c r="V7" s="21">
        <v>2800</v>
      </c>
      <c r="W7" s="22">
        <v>4900</v>
      </c>
      <c r="X7" s="16">
        <v>1112.3</v>
      </c>
      <c r="Y7" s="17">
        <v>5.7433704904847546E-2</v>
      </c>
    </row>
    <row r="8" spans="2:25" ht="15" customHeight="1" x14ac:dyDescent="0.2">
      <c r="B8" s="1"/>
      <c r="C8" s="10">
        <v>5</v>
      </c>
      <c r="D8" s="11" t="str">
        <f t="shared" si="4"/>
        <v>다우기술</v>
      </c>
      <c r="E8" s="12">
        <f t="shared" si="0"/>
        <v>42327</v>
      </c>
      <c r="F8" s="13">
        <f t="shared" si="0"/>
        <v>632</v>
      </c>
      <c r="G8" s="14" t="s">
        <v>23</v>
      </c>
      <c r="H8" s="13">
        <f t="shared" si="1"/>
        <v>19750</v>
      </c>
      <c r="I8" s="15" t="str">
        <f t="shared" si="5"/>
        <v/>
      </c>
      <c r="J8" s="13">
        <f t="shared" si="2"/>
        <v>28000</v>
      </c>
      <c r="K8" s="14" t="s">
        <v>23</v>
      </c>
      <c r="L8" s="16" t="str">
        <f t="shared" si="6"/>
        <v/>
      </c>
      <c r="M8" s="17" t="str">
        <f t="shared" si="3"/>
        <v/>
      </c>
      <c r="N8" s="18"/>
      <c r="O8" s="10">
        <v>5</v>
      </c>
      <c r="P8" s="11" t="s">
        <v>28</v>
      </c>
      <c r="Q8" s="12">
        <v>42327</v>
      </c>
      <c r="R8" s="19">
        <v>632</v>
      </c>
      <c r="S8" s="13">
        <v>22400</v>
      </c>
      <c r="T8" s="20">
        <v>19750</v>
      </c>
      <c r="U8" s="15">
        <v>-0.1183035714285714</v>
      </c>
      <c r="V8" s="21">
        <v>28000</v>
      </c>
      <c r="W8" s="22">
        <v>540</v>
      </c>
      <c r="X8" s="16">
        <v>1066.5</v>
      </c>
      <c r="Y8" s="17">
        <v>5.5068818017639048E-2</v>
      </c>
    </row>
    <row r="9" spans="2:25" ht="15" customHeight="1" x14ac:dyDescent="0.2">
      <c r="B9" s="1"/>
      <c r="C9" s="10">
        <v>6</v>
      </c>
      <c r="D9" s="11" t="str">
        <f t="shared" si="4"/>
        <v>NHN벅스</v>
      </c>
      <c r="E9" s="12">
        <f t="shared" si="0"/>
        <v>42548</v>
      </c>
      <c r="F9" s="13">
        <f t="shared" si="0"/>
        <v>411</v>
      </c>
      <c r="G9" s="14" t="s">
        <v>23</v>
      </c>
      <c r="H9" s="13">
        <f t="shared" si="1"/>
        <v>10050</v>
      </c>
      <c r="I9" s="15" t="str">
        <f t="shared" si="5"/>
        <v/>
      </c>
      <c r="J9" s="13">
        <f t="shared" si="2"/>
        <v>16000</v>
      </c>
      <c r="K9" s="14" t="s">
        <v>23</v>
      </c>
      <c r="L9" s="16" t="str">
        <f t="shared" si="6"/>
        <v/>
      </c>
      <c r="M9" s="17" t="str">
        <f t="shared" si="3"/>
        <v/>
      </c>
      <c r="N9" s="18"/>
      <c r="O9" s="10">
        <v>6</v>
      </c>
      <c r="P9" s="11" t="s">
        <v>29</v>
      </c>
      <c r="Q9" s="12">
        <v>42548</v>
      </c>
      <c r="R9" s="19">
        <v>411</v>
      </c>
      <c r="S9" s="13">
        <v>10990.575916230366</v>
      </c>
      <c r="T9" s="20">
        <v>10050</v>
      </c>
      <c r="U9" s="15">
        <v>-8.5580221036585247E-2</v>
      </c>
      <c r="V9" s="21">
        <v>16000</v>
      </c>
      <c r="W9" s="22">
        <v>955</v>
      </c>
      <c r="X9" s="16">
        <v>959.77499999999998</v>
      </c>
      <c r="Y9" s="17">
        <v>4.9558063584509628E-2</v>
      </c>
    </row>
    <row r="10" spans="2:25" ht="15" customHeight="1" x14ac:dyDescent="0.2">
      <c r="B10" s="1"/>
      <c r="C10" s="10">
        <v>7</v>
      </c>
      <c r="D10" s="11" t="str">
        <f t="shared" si="4"/>
        <v>코오롱인더</v>
      </c>
      <c r="E10" s="12">
        <f t="shared" si="0"/>
        <v>42913</v>
      </c>
      <c r="F10" s="13">
        <f t="shared" si="0"/>
        <v>46</v>
      </c>
      <c r="G10" s="14" t="s">
        <v>23</v>
      </c>
      <c r="H10" s="13">
        <f t="shared" si="1"/>
        <v>65400</v>
      </c>
      <c r="I10" s="15" t="str">
        <f t="shared" si="5"/>
        <v/>
      </c>
      <c r="J10" s="13">
        <f t="shared" si="2"/>
        <v>93000</v>
      </c>
      <c r="K10" s="14" t="s">
        <v>23</v>
      </c>
      <c r="L10" s="16" t="str">
        <f t="shared" si="6"/>
        <v/>
      </c>
      <c r="M10" s="17" t="str">
        <f t="shared" si="3"/>
        <v/>
      </c>
      <c r="N10" s="18"/>
      <c r="O10" s="10">
        <v>7</v>
      </c>
      <c r="P10" s="11" t="s">
        <v>30</v>
      </c>
      <c r="Q10" s="12">
        <v>42913</v>
      </c>
      <c r="R10" s="19">
        <v>46</v>
      </c>
      <c r="S10" s="13">
        <v>70900</v>
      </c>
      <c r="T10" s="20">
        <v>65400</v>
      </c>
      <c r="U10" s="15">
        <v>-7.7574047954865999E-2</v>
      </c>
      <c r="V10" s="21">
        <v>93000</v>
      </c>
      <c r="W10" s="22">
        <v>135</v>
      </c>
      <c r="X10" s="16">
        <v>882.9</v>
      </c>
      <c r="Y10" s="17">
        <v>4.5588616434855615E-2</v>
      </c>
    </row>
    <row r="11" spans="2:25" ht="15" customHeight="1" x14ac:dyDescent="0.2">
      <c r="B11" s="1"/>
      <c r="C11" s="10">
        <v>8</v>
      </c>
      <c r="D11" s="11" t="str">
        <f t="shared" si="4"/>
        <v>코텍</v>
      </c>
      <c r="E11" s="12">
        <f t="shared" si="0"/>
        <v>42388</v>
      </c>
      <c r="F11" s="13">
        <f t="shared" si="0"/>
        <v>571</v>
      </c>
      <c r="G11" s="14" t="s">
        <v>23</v>
      </c>
      <c r="H11" s="13">
        <f t="shared" si="1"/>
        <v>12800</v>
      </c>
      <c r="I11" s="15" t="str">
        <f t="shared" si="5"/>
        <v/>
      </c>
      <c r="J11" s="13">
        <f t="shared" si="2"/>
        <v>18000</v>
      </c>
      <c r="K11" s="14" t="s">
        <v>23</v>
      </c>
      <c r="L11" s="16" t="str">
        <f t="shared" si="6"/>
        <v/>
      </c>
      <c r="M11" s="17" t="str">
        <f t="shared" si="3"/>
        <v/>
      </c>
      <c r="N11" s="18"/>
      <c r="O11" s="10">
        <v>8</v>
      </c>
      <c r="P11" s="11" t="s">
        <v>31</v>
      </c>
      <c r="Q11" s="12">
        <v>42388</v>
      </c>
      <c r="R11" s="19">
        <v>571</v>
      </c>
      <c r="S11" s="13">
        <v>11974.746987951807</v>
      </c>
      <c r="T11" s="20">
        <v>12800</v>
      </c>
      <c r="U11" s="15">
        <v>6.8916112622547043E-2</v>
      </c>
      <c r="V11" s="21">
        <v>18000</v>
      </c>
      <c r="W11" s="22">
        <v>660</v>
      </c>
      <c r="X11" s="16">
        <v>844.8</v>
      </c>
      <c r="Y11" s="17">
        <v>4.362131970117343E-2</v>
      </c>
    </row>
    <row r="12" spans="2:25" ht="15" customHeight="1" x14ac:dyDescent="0.2">
      <c r="B12" s="1"/>
      <c r="C12" s="10">
        <v>9</v>
      </c>
      <c r="D12" s="11" t="str">
        <f t="shared" si="4"/>
        <v>골프존뉴딘</v>
      </c>
      <c r="E12" s="12">
        <f t="shared" si="0"/>
        <v>42376</v>
      </c>
      <c r="F12" s="13">
        <f t="shared" si="0"/>
        <v>583</v>
      </c>
      <c r="G12" s="14" t="s">
        <v>23</v>
      </c>
      <c r="H12" s="13">
        <f t="shared" si="1"/>
        <v>5390</v>
      </c>
      <c r="I12" s="15" t="str">
        <f t="shared" si="5"/>
        <v/>
      </c>
      <c r="J12" s="13">
        <f t="shared" si="2"/>
        <v>8600</v>
      </c>
      <c r="K12" s="14" t="s">
        <v>23</v>
      </c>
      <c r="L12" s="16" t="str">
        <f t="shared" si="6"/>
        <v/>
      </c>
      <c r="M12" s="17" t="str">
        <f t="shared" si="3"/>
        <v/>
      </c>
      <c r="N12" s="18"/>
      <c r="O12" s="10">
        <v>9</v>
      </c>
      <c r="P12" s="11" t="s">
        <v>32</v>
      </c>
      <c r="Q12" s="12">
        <v>42376</v>
      </c>
      <c r="R12" s="19">
        <v>583</v>
      </c>
      <c r="S12" s="13">
        <v>7718.0730897009971</v>
      </c>
      <c r="T12" s="20">
        <v>5390</v>
      </c>
      <c r="U12" s="15">
        <v>-0.3016391607909984</v>
      </c>
      <c r="V12" s="21">
        <v>8600</v>
      </c>
      <c r="W12" s="22">
        <v>1505</v>
      </c>
      <c r="X12" s="16">
        <v>811.19500000000005</v>
      </c>
      <c r="Y12" s="17">
        <v>4.1886122673997855E-2</v>
      </c>
    </row>
    <row r="13" spans="2:25" ht="15" customHeight="1" x14ac:dyDescent="0.2">
      <c r="B13" s="1"/>
      <c r="C13" s="10">
        <v>10</v>
      </c>
      <c r="D13" s="11" t="str">
        <f t="shared" si="4"/>
        <v>이수화학</v>
      </c>
      <c r="E13" s="12">
        <f t="shared" si="0"/>
        <v>42844</v>
      </c>
      <c r="F13" s="13">
        <f t="shared" si="0"/>
        <v>115</v>
      </c>
      <c r="G13" s="14" t="s">
        <v>23</v>
      </c>
      <c r="H13" s="13">
        <f t="shared" si="1"/>
        <v>17250</v>
      </c>
      <c r="I13" s="15" t="str">
        <f t="shared" si="5"/>
        <v/>
      </c>
      <c r="J13" s="13">
        <f t="shared" si="2"/>
        <v>23000</v>
      </c>
      <c r="K13" s="14" t="s">
        <v>23</v>
      </c>
      <c r="L13" s="16" t="str">
        <f t="shared" si="6"/>
        <v/>
      </c>
      <c r="M13" s="17" t="str">
        <f t="shared" si="3"/>
        <v/>
      </c>
      <c r="N13" s="18"/>
      <c r="O13" s="10">
        <v>10</v>
      </c>
      <c r="P13" s="11" t="s">
        <v>33</v>
      </c>
      <c r="Q13" s="12">
        <v>42844</v>
      </c>
      <c r="R13" s="19">
        <v>115</v>
      </c>
      <c r="S13" s="13">
        <v>16840.476190476191</v>
      </c>
      <c r="T13" s="20">
        <v>17250</v>
      </c>
      <c r="U13" s="15">
        <v>2.4317828361374305E-2</v>
      </c>
      <c r="V13" s="21">
        <v>23000</v>
      </c>
      <c r="W13" s="22">
        <v>420</v>
      </c>
      <c r="X13" s="16">
        <v>724.5</v>
      </c>
      <c r="Y13" s="17">
        <v>3.7409618990885594E-2</v>
      </c>
    </row>
    <row r="14" spans="2:25" ht="15" customHeight="1" x14ac:dyDescent="0.2">
      <c r="B14" s="1"/>
      <c r="C14" s="10">
        <v>11</v>
      </c>
      <c r="D14" s="11" t="str">
        <f t="shared" si="4"/>
        <v>컴투스</v>
      </c>
      <c r="E14" s="12">
        <f t="shared" si="0"/>
        <v>42548</v>
      </c>
      <c r="F14" s="13">
        <f t="shared" si="0"/>
        <v>411</v>
      </c>
      <c r="G14" s="14" t="s">
        <v>23</v>
      </c>
      <c r="H14" s="13">
        <f t="shared" si="1"/>
        <v>110100</v>
      </c>
      <c r="I14" s="15" t="str">
        <f t="shared" si="5"/>
        <v/>
      </c>
      <c r="J14" s="13">
        <f t="shared" si="2"/>
        <v>137000</v>
      </c>
      <c r="K14" s="14" t="s">
        <v>23</v>
      </c>
      <c r="L14" s="16" t="str">
        <f t="shared" si="6"/>
        <v/>
      </c>
      <c r="M14" s="17" t="str">
        <f t="shared" si="3"/>
        <v/>
      </c>
      <c r="N14" s="18"/>
      <c r="O14" s="10">
        <v>11</v>
      </c>
      <c r="P14" s="11" t="s">
        <v>34</v>
      </c>
      <c r="Q14" s="12">
        <v>42548</v>
      </c>
      <c r="R14" s="19">
        <v>411</v>
      </c>
      <c r="S14" s="13">
        <v>113823.5294117647</v>
      </c>
      <c r="T14" s="20">
        <v>110100</v>
      </c>
      <c r="U14" s="15">
        <v>-3.2713178294573542E-2</v>
      </c>
      <c r="V14" s="21">
        <v>137000</v>
      </c>
      <c r="W14" s="22">
        <v>60</v>
      </c>
      <c r="X14" s="16">
        <v>660.6</v>
      </c>
      <c r="Y14" s="17">
        <v>3.4110137067465872E-2</v>
      </c>
    </row>
    <row r="15" spans="2:25" ht="15" customHeight="1" x14ac:dyDescent="0.2">
      <c r="B15" s="1"/>
      <c r="C15" s="10">
        <v>12</v>
      </c>
      <c r="D15" s="11" t="str">
        <f t="shared" si="4"/>
        <v>애경유화</v>
      </c>
      <c r="E15" s="12">
        <f t="shared" si="0"/>
        <v>42844</v>
      </c>
      <c r="F15" s="13">
        <f t="shared" si="0"/>
        <v>115</v>
      </c>
      <c r="G15" s="14" t="s">
        <v>23</v>
      </c>
      <c r="H15" s="13">
        <f t="shared" si="1"/>
        <v>14300</v>
      </c>
      <c r="I15" s="15" t="str">
        <f t="shared" si="5"/>
        <v/>
      </c>
      <c r="J15" s="13">
        <f t="shared" si="2"/>
        <v>17000</v>
      </c>
      <c r="K15" s="14" t="s">
        <v>23</v>
      </c>
      <c r="L15" s="16" t="str">
        <f t="shared" si="6"/>
        <v/>
      </c>
      <c r="M15" s="17" t="str">
        <f t="shared" si="3"/>
        <v/>
      </c>
      <c r="N15" s="18"/>
      <c r="O15" s="10">
        <v>12</v>
      </c>
      <c r="P15" s="11" t="s">
        <v>35</v>
      </c>
      <c r="Q15" s="12">
        <v>42844</v>
      </c>
      <c r="R15" s="19">
        <v>115</v>
      </c>
      <c r="S15" s="13">
        <v>12000</v>
      </c>
      <c r="T15" s="20">
        <v>14300</v>
      </c>
      <c r="U15" s="15">
        <v>0.19166666666666665</v>
      </c>
      <c r="V15" s="21">
        <v>17000</v>
      </c>
      <c r="W15" s="22">
        <v>460</v>
      </c>
      <c r="X15" s="16">
        <v>657.8</v>
      </c>
      <c r="Y15" s="17">
        <v>3.3965558829819942E-2</v>
      </c>
    </row>
    <row r="16" spans="2:25" ht="15" customHeight="1" x14ac:dyDescent="0.2">
      <c r="B16" s="1"/>
      <c r="C16" s="10">
        <v>13</v>
      </c>
      <c r="D16" s="11" t="str">
        <f t="shared" si="4"/>
        <v>한국토지신탁</v>
      </c>
      <c r="E16" s="12">
        <f t="shared" si="0"/>
        <v>42472</v>
      </c>
      <c r="F16" s="13">
        <f t="shared" si="0"/>
        <v>487</v>
      </c>
      <c r="G16" s="14" t="s">
        <v>23</v>
      </c>
      <c r="H16" s="13">
        <f t="shared" si="1"/>
        <v>3400</v>
      </c>
      <c r="I16" s="15" t="str">
        <f t="shared" si="5"/>
        <v/>
      </c>
      <c r="J16" s="13">
        <f t="shared" si="2"/>
        <v>4500</v>
      </c>
      <c r="K16" s="14" t="s">
        <v>23</v>
      </c>
      <c r="L16" s="16" t="str">
        <f t="shared" si="6"/>
        <v/>
      </c>
      <c r="M16" s="17" t="str">
        <f t="shared" si="3"/>
        <v/>
      </c>
      <c r="N16" s="18"/>
      <c r="O16" s="10">
        <v>13</v>
      </c>
      <c r="P16" s="11" t="s">
        <v>36</v>
      </c>
      <c r="Q16" s="12">
        <v>42472</v>
      </c>
      <c r="R16" s="19">
        <v>487</v>
      </c>
      <c r="S16" s="13">
        <v>3294.0408805031448</v>
      </c>
      <c r="T16" s="20">
        <v>3400</v>
      </c>
      <c r="U16" s="15">
        <v>3.2166910897799994E-2</v>
      </c>
      <c r="V16" s="21">
        <v>4500</v>
      </c>
      <c r="W16" s="22">
        <v>1910</v>
      </c>
      <c r="X16" s="16">
        <v>649.4</v>
      </c>
      <c r="Y16" s="17">
        <v>3.3531824116882138E-2</v>
      </c>
    </row>
    <row r="17" spans="2:26" ht="15" customHeight="1" x14ac:dyDescent="0.2">
      <c r="B17" s="1"/>
      <c r="C17" s="10">
        <v>14</v>
      </c>
      <c r="D17" s="11" t="str">
        <f t="shared" si="4"/>
        <v>현대홈쇼핑</v>
      </c>
      <c r="E17" s="12">
        <f t="shared" si="0"/>
        <v>42138</v>
      </c>
      <c r="F17" s="13">
        <f t="shared" si="0"/>
        <v>821</v>
      </c>
      <c r="G17" s="14" t="s">
        <v>23</v>
      </c>
      <c r="H17" s="13">
        <f t="shared" si="1"/>
        <v>147500</v>
      </c>
      <c r="I17" s="15" t="str">
        <f t="shared" si="5"/>
        <v/>
      </c>
      <c r="J17" s="13">
        <f t="shared" si="2"/>
        <v>180000</v>
      </c>
      <c r="K17" s="14" t="s">
        <v>23</v>
      </c>
      <c r="L17" s="16" t="str">
        <f t="shared" si="6"/>
        <v/>
      </c>
      <c r="M17" s="17" t="str">
        <f t="shared" si="3"/>
        <v/>
      </c>
      <c r="N17" s="18"/>
      <c r="O17" s="10">
        <v>14</v>
      </c>
      <c r="P17" s="11" t="s">
        <v>37</v>
      </c>
      <c r="Q17" s="12">
        <v>42138</v>
      </c>
      <c r="R17" s="19">
        <v>821</v>
      </c>
      <c r="S17" s="13">
        <v>127778.96103896105</v>
      </c>
      <c r="T17" s="20">
        <v>147500</v>
      </c>
      <c r="U17" s="15">
        <v>0.15433713657309989</v>
      </c>
      <c r="V17" s="21">
        <v>180000</v>
      </c>
      <c r="W17" s="22">
        <v>30</v>
      </c>
      <c r="X17" s="16">
        <v>442.5</v>
      </c>
      <c r="Y17" s="17">
        <v>2.2848525056545034E-2</v>
      </c>
    </row>
    <row r="18" spans="2:26" ht="15" customHeight="1" x14ac:dyDescent="0.2">
      <c r="B18" s="1"/>
      <c r="C18" s="10">
        <v>15</v>
      </c>
      <c r="D18" s="11" t="str">
        <f t="shared" si="4"/>
        <v>우리산업</v>
      </c>
      <c r="E18" s="12">
        <f t="shared" si="0"/>
        <v>42382</v>
      </c>
      <c r="F18" s="13">
        <f t="shared" si="0"/>
        <v>577</v>
      </c>
      <c r="G18" s="14" t="s">
        <v>23</v>
      </c>
      <c r="H18" s="13">
        <f t="shared" si="1"/>
        <v>32750</v>
      </c>
      <c r="I18" s="15" t="str">
        <f t="shared" si="5"/>
        <v/>
      </c>
      <c r="J18" s="13">
        <f t="shared" si="2"/>
        <v>34400</v>
      </c>
      <c r="K18" s="14" t="s">
        <v>23</v>
      </c>
      <c r="L18" s="16" t="str">
        <f t="shared" si="6"/>
        <v/>
      </c>
      <c r="M18" s="17" t="str">
        <f t="shared" si="3"/>
        <v/>
      </c>
      <c r="N18" s="18"/>
      <c r="O18" s="10">
        <v>15</v>
      </c>
      <c r="P18" s="11" t="s">
        <v>38</v>
      </c>
      <c r="Q18" s="12">
        <v>42382</v>
      </c>
      <c r="R18" s="19">
        <v>577</v>
      </c>
      <c r="S18" s="13">
        <v>25200</v>
      </c>
      <c r="T18" s="20">
        <v>32750</v>
      </c>
      <c r="U18" s="15">
        <v>0.29960317460317465</v>
      </c>
      <c r="V18" s="21">
        <v>34400</v>
      </c>
      <c r="W18" s="22">
        <v>80</v>
      </c>
      <c r="X18" s="16">
        <v>262</v>
      </c>
      <c r="Y18" s="17">
        <v>1.3528392236869602E-2</v>
      </c>
    </row>
    <row r="19" spans="2:26" ht="15" customHeight="1" x14ac:dyDescent="0.2">
      <c r="B19" s="1"/>
      <c r="C19" s="10">
        <v>16</v>
      </c>
      <c r="D19" s="11" t="str">
        <f t="shared" si="4"/>
        <v>NPC</v>
      </c>
      <c r="E19" s="12">
        <f t="shared" si="0"/>
        <v>41155</v>
      </c>
      <c r="F19" s="13">
        <f t="shared" si="0"/>
        <v>1804</v>
      </c>
      <c r="G19" s="14" t="s">
        <v>23</v>
      </c>
      <c r="H19" s="13">
        <f t="shared" si="1"/>
        <v>6370</v>
      </c>
      <c r="I19" s="15" t="str">
        <f t="shared" si="5"/>
        <v/>
      </c>
      <c r="J19" s="13">
        <f t="shared" si="2"/>
        <v>7000</v>
      </c>
      <c r="K19" s="14" t="s">
        <v>23</v>
      </c>
      <c r="L19" s="16" t="str">
        <f t="shared" si="6"/>
        <v/>
      </c>
      <c r="M19" s="17" t="str">
        <f t="shared" si="3"/>
        <v/>
      </c>
      <c r="N19" s="18"/>
      <c r="O19" s="10">
        <v>16</v>
      </c>
      <c r="P19" s="11" t="s">
        <v>39</v>
      </c>
      <c r="Q19" s="12">
        <v>41155</v>
      </c>
      <c r="R19" s="19">
        <v>1804</v>
      </c>
      <c r="S19" s="13">
        <v>3191</v>
      </c>
      <c r="T19" s="20">
        <v>6370</v>
      </c>
      <c r="U19" s="15">
        <v>0.99623942337825122</v>
      </c>
      <c r="V19" s="21">
        <v>7000</v>
      </c>
      <c r="W19" s="22">
        <v>390</v>
      </c>
      <c r="X19" s="16">
        <v>248.43</v>
      </c>
      <c r="Y19" s="17">
        <v>1.2827704135135554E-2</v>
      </c>
    </row>
    <row r="20" spans="2:26" ht="15" customHeight="1" x14ac:dyDescent="0.2">
      <c r="B20" s="1"/>
      <c r="C20" s="10">
        <v>17</v>
      </c>
      <c r="D20" s="11"/>
      <c r="E20" s="12"/>
      <c r="F20" s="13"/>
      <c r="G20" s="23"/>
      <c r="H20" s="13"/>
      <c r="I20" s="15"/>
      <c r="J20" s="13"/>
      <c r="K20" s="23"/>
      <c r="L20" s="16"/>
      <c r="M20" s="24"/>
      <c r="N20" s="18"/>
      <c r="O20" s="10">
        <v>17</v>
      </c>
      <c r="P20" s="11"/>
      <c r="Q20" s="12"/>
      <c r="R20" s="19"/>
      <c r="S20" s="13"/>
      <c r="T20" s="20"/>
      <c r="U20" s="15"/>
      <c r="V20" s="21"/>
      <c r="W20" s="22"/>
      <c r="X20" s="16"/>
      <c r="Y20" s="24"/>
    </row>
    <row r="21" spans="2:26" ht="15" customHeight="1" x14ac:dyDescent="0.2">
      <c r="B21" s="1"/>
      <c r="C21" s="10">
        <v>18</v>
      </c>
      <c r="D21" s="11"/>
      <c r="E21" s="12"/>
      <c r="F21" s="13"/>
      <c r="G21" s="23"/>
      <c r="H21" s="13"/>
      <c r="I21" s="15"/>
      <c r="J21" s="13"/>
      <c r="K21" s="23"/>
      <c r="L21" s="16"/>
      <c r="M21" s="24"/>
      <c r="N21" s="18"/>
      <c r="O21" s="10">
        <v>18</v>
      </c>
      <c r="P21" s="11"/>
      <c r="Q21" s="12"/>
      <c r="R21" s="19"/>
      <c r="S21" s="13"/>
      <c r="T21" s="20"/>
      <c r="U21" s="15"/>
      <c r="V21" s="21"/>
      <c r="W21" s="22"/>
      <c r="X21" s="16"/>
      <c r="Y21" s="24"/>
    </row>
    <row r="22" spans="2:26" ht="15" customHeight="1" x14ac:dyDescent="0.2">
      <c r="B22" s="1"/>
      <c r="C22" s="10">
        <v>19</v>
      </c>
      <c r="D22" s="11"/>
      <c r="E22" s="12"/>
      <c r="F22" s="13"/>
      <c r="G22" s="23"/>
      <c r="H22" s="13"/>
      <c r="I22" s="15"/>
      <c r="J22" s="13"/>
      <c r="K22" s="23"/>
      <c r="L22" s="16"/>
      <c r="M22" s="24"/>
      <c r="N22" s="18"/>
      <c r="O22" s="10">
        <v>19</v>
      </c>
      <c r="P22" s="11"/>
      <c r="Q22" s="12"/>
      <c r="R22" s="19"/>
      <c r="S22" s="13"/>
      <c r="T22" s="20"/>
      <c r="U22" s="15"/>
      <c r="V22" s="21"/>
      <c r="W22" s="22"/>
      <c r="X22" s="16"/>
      <c r="Y22" s="24"/>
    </row>
    <row r="23" spans="2:26" ht="15" customHeight="1" x14ac:dyDescent="0.2">
      <c r="B23" s="1"/>
      <c r="C23" s="10">
        <v>20</v>
      </c>
      <c r="D23" s="11"/>
      <c r="E23" s="12"/>
      <c r="F23" s="13"/>
      <c r="G23" s="23"/>
      <c r="H23" s="13"/>
      <c r="I23" s="15"/>
      <c r="J23" s="13"/>
      <c r="K23" s="23"/>
      <c r="L23" s="16"/>
      <c r="M23" s="24"/>
      <c r="N23" s="18"/>
      <c r="O23" s="10">
        <v>20</v>
      </c>
      <c r="P23" s="11"/>
      <c r="Q23" s="12"/>
      <c r="R23" s="19"/>
      <c r="S23" s="13"/>
      <c r="T23" s="20"/>
      <c r="U23" s="15"/>
      <c r="V23" s="21"/>
      <c r="W23" s="22"/>
      <c r="X23" s="16"/>
      <c r="Y23" s="24"/>
      <c r="Z23" s="25"/>
    </row>
    <row r="24" spans="2:26" ht="15" customHeight="1" x14ac:dyDescent="0.2">
      <c r="B24" s="1"/>
      <c r="C24" s="26" t="s">
        <v>40</v>
      </c>
      <c r="D24" s="27"/>
      <c r="E24" s="28" t="str">
        <f>IF(I28&lt;100000000,TEXT(ROUND(SUMPRODUCT(H4:H23,K4:K23)/10000,0),"####만원"),TEXT(ROUND(SUMPRODUCT(H4:H23,K4:K23)/10000,0),"#억####만원"))</f>
        <v>만원</v>
      </c>
      <c r="F24" s="29"/>
      <c r="G24" s="30" t="s">
        <v>41</v>
      </c>
      <c r="H24" s="28" t="str">
        <f>IFERROR(ROUND(K28/10000,0)&amp;"만원"&amp;TEXT(ROUND(M28,3)," (##.#%)"),"")</f>
        <v/>
      </c>
      <c r="I24" s="31"/>
      <c r="J24" s="32" t="s">
        <v>42</v>
      </c>
      <c r="K24" s="33" t="str">
        <f>IFERROR(IF((I28+K28)&lt;100000000,TEXT(ROUND((I28+K28)/10000,0),"####만원"),TEXT(ROUND((I28+K28)/10000,0),"#억####만원")),"")</f>
        <v/>
      </c>
      <c r="L24" s="33"/>
      <c r="M24" s="33"/>
      <c r="N24" s="4"/>
      <c r="O24" s="26" t="s">
        <v>40</v>
      </c>
      <c r="P24" s="27"/>
      <c r="Q24" s="34" t="str">
        <f>TEXT(ROUND(SUMPRODUCT(T4:T23,W4:W23)/10000,0),"#억####만원")</f>
        <v>1억5224만원</v>
      </c>
      <c r="R24" s="35"/>
      <c r="S24" s="30" t="s">
        <v>41</v>
      </c>
      <c r="T24" s="36" t="str">
        <f>ROUND(W28/10000,0)&amp;"만원"&amp;TEXT(ROUND(Y28,3)," (##.#%)")</f>
        <v>4143만원 (21.4%)</v>
      </c>
      <c r="U24" s="37"/>
      <c r="V24" s="32" t="s">
        <v>42</v>
      </c>
      <c r="W24" s="38" t="str">
        <f>TEXT(ROUND((U28+W28)/10000,0),"#억####만원")</f>
        <v>1억9367만원</v>
      </c>
      <c r="X24" s="39"/>
      <c r="Y24" s="40"/>
    </row>
    <row r="25" spans="2:26" ht="15" customHeight="1" x14ac:dyDescent="0.2">
      <c r="B25" s="1"/>
      <c r="C25" s="41" t="s">
        <v>43</v>
      </c>
      <c r="D25" s="41"/>
      <c r="E25" s="41"/>
      <c r="F25" s="41"/>
      <c r="G25" s="41"/>
      <c r="H25" s="41"/>
      <c r="I25" s="41"/>
      <c r="J25" s="42"/>
      <c r="K25" s="42"/>
      <c r="L25" s="42"/>
      <c r="M25" s="1"/>
      <c r="N25" s="4"/>
      <c r="O25" s="41" t="s">
        <v>43</v>
      </c>
      <c r="P25" s="41"/>
      <c r="Q25" s="41"/>
      <c r="R25" s="41"/>
      <c r="S25" s="41"/>
      <c r="T25" s="41"/>
      <c r="U25" s="41"/>
      <c r="V25" s="42"/>
      <c r="W25" s="42"/>
      <c r="X25" s="42"/>
      <c r="Y25" s="1"/>
    </row>
    <row r="26" spans="2:26" x14ac:dyDescent="0.2">
      <c r="B26" s="1"/>
      <c r="C26" s="43"/>
      <c r="D26" s="44"/>
      <c r="E26" s="44"/>
      <c r="F26" s="44"/>
      <c r="G26" s="44"/>
      <c r="H26" s="44"/>
      <c r="I26" s="44"/>
      <c r="J26" s="44"/>
      <c r="K26" s="1"/>
      <c r="L26" s="1"/>
      <c r="M26" s="1"/>
      <c r="N26" s="1"/>
      <c r="O26" s="43"/>
      <c r="P26" s="44"/>
      <c r="Q26" s="44"/>
      <c r="R26" s="44"/>
      <c r="S26" s="44"/>
      <c r="T26" s="44"/>
      <c r="U26" s="44"/>
      <c r="V26" s="44"/>
      <c r="W26" s="1"/>
      <c r="X26" s="1"/>
      <c r="Y26" s="1"/>
    </row>
    <row r="27" spans="2:26" ht="15" customHeight="1" x14ac:dyDescent="0.2">
      <c r="B27" s="1"/>
      <c r="I27" s="45" t="s">
        <v>44</v>
      </c>
      <c r="J27" s="45"/>
      <c r="K27" s="46" t="s">
        <v>45</v>
      </c>
      <c r="L27" s="46"/>
      <c r="M27" s="47" t="s">
        <v>46</v>
      </c>
      <c r="O27" s="48"/>
      <c r="P27" s="44"/>
      <c r="U27" s="49" t="s">
        <v>47</v>
      </c>
      <c r="V27" s="50"/>
      <c r="W27" s="51" t="s">
        <v>48</v>
      </c>
      <c r="X27" s="52"/>
      <c r="Y27" s="47" t="s">
        <v>46</v>
      </c>
    </row>
    <row r="28" spans="2:26" ht="15" customHeight="1" x14ac:dyDescent="0.2">
      <c r="B28" s="1"/>
      <c r="I28" s="53">
        <f>IFERROR(SUMPRODUCT(H4:H23,K4:K23),"")</f>
        <v>0</v>
      </c>
      <c r="J28" s="54"/>
      <c r="K28" s="55" t="s">
        <v>23</v>
      </c>
      <c r="L28" s="56"/>
      <c r="M28" s="57" t="str">
        <f>IFERROR(K28/(I28+K28),"")</f>
        <v/>
      </c>
      <c r="O28" s="48"/>
      <c r="P28" s="44"/>
      <c r="U28" s="58">
        <f>SUMPRODUCT(T4:T23,W4:W23)</f>
        <v>152241300</v>
      </c>
      <c r="V28" s="59"/>
      <c r="W28" s="60">
        <v>41425467.944499977</v>
      </c>
      <c r="X28" s="61"/>
      <c r="Y28" s="62">
        <f>W28/(U28+W28)</f>
        <v>0.21390075532407024</v>
      </c>
    </row>
    <row r="30" spans="2:26" ht="16.5" x14ac:dyDescent="0.2">
      <c r="C30" s="48" t="s">
        <v>49</v>
      </c>
      <c r="D30" s="44"/>
    </row>
    <row r="31" spans="2:26" ht="16.5" x14ac:dyDescent="0.2">
      <c r="C31" s="48" t="s">
        <v>50</v>
      </c>
      <c r="D31" s="44"/>
    </row>
    <row r="32" spans="2:26" ht="16.5" x14ac:dyDescent="0.2">
      <c r="C32" s="48" t="s">
        <v>51</v>
      </c>
    </row>
  </sheetData>
  <mergeCells count="18">
    <mergeCell ref="I28:J28"/>
    <mergeCell ref="K28:L28"/>
    <mergeCell ref="U28:V28"/>
    <mergeCell ref="W28:X28"/>
    <mergeCell ref="T24:U24"/>
    <mergeCell ref="W24:Y24"/>
    <mergeCell ref="C25:L25"/>
    <mergeCell ref="O25:X25"/>
    <mergeCell ref="I27:J27"/>
    <mergeCell ref="K27:L27"/>
    <mergeCell ref="U27:V27"/>
    <mergeCell ref="W27:X27"/>
    <mergeCell ref="C24:D24"/>
    <mergeCell ref="E24:F24"/>
    <mergeCell ref="H24:I24"/>
    <mergeCell ref="K24:M24"/>
    <mergeCell ref="O24:P24"/>
    <mergeCell ref="Q24:R24"/>
  </mergeCells>
  <phoneticPr fontId="18" type="noConversion"/>
  <conditionalFormatting sqref="I14">
    <cfRule type="cellIs" dxfId="228" priority="132" operator="greaterThan">
      <formula>0</formula>
    </cfRule>
  </conditionalFormatting>
  <conditionalFormatting sqref="I4:I19 I21:I23">
    <cfRule type="cellIs" dxfId="227" priority="229" operator="greaterThan">
      <formula>0</formula>
    </cfRule>
  </conditionalFormatting>
  <conditionalFormatting sqref="I4:I19 I21:I23">
    <cfRule type="cellIs" dxfId="226" priority="228" operator="lessThan">
      <formula>0</formula>
    </cfRule>
  </conditionalFormatting>
  <conditionalFormatting sqref="G4:G19 G21:G23">
    <cfRule type="cellIs" dxfId="225" priority="227" operator="equal">
      <formula>#REF!</formula>
    </cfRule>
  </conditionalFormatting>
  <conditionalFormatting sqref="G12">
    <cfRule type="cellIs" dxfId="224" priority="226" operator="equal">
      <formula>#REF!</formula>
    </cfRule>
  </conditionalFormatting>
  <conditionalFormatting sqref="E12:E13 E4:E5 E17 E7">
    <cfRule type="cellIs" dxfId="223" priority="225" operator="equal">
      <formula>#REF!</formula>
    </cfRule>
  </conditionalFormatting>
  <conditionalFormatting sqref="E12:E13">
    <cfRule type="cellIs" dxfId="222" priority="224" operator="equal">
      <formula>#REF!</formula>
    </cfRule>
  </conditionalFormatting>
  <conditionalFormatting sqref="E4">
    <cfRule type="cellIs" dxfId="221" priority="223" operator="equal">
      <formula>#REF!</formula>
    </cfRule>
  </conditionalFormatting>
  <conditionalFormatting sqref="E12">
    <cfRule type="cellIs" dxfId="220" priority="222" operator="equal">
      <formula>#REF!</formula>
    </cfRule>
  </conditionalFormatting>
  <conditionalFormatting sqref="G17">
    <cfRule type="cellIs" dxfId="219" priority="221" operator="equal">
      <formula>#REF!</formula>
    </cfRule>
  </conditionalFormatting>
  <conditionalFormatting sqref="E17">
    <cfRule type="cellIs" dxfId="218" priority="220" operator="equal">
      <formula>#REF!</formula>
    </cfRule>
  </conditionalFormatting>
  <conditionalFormatting sqref="G7">
    <cfRule type="cellIs" dxfId="217" priority="219" operator="equal">
      <formula>#REF!</formula>
    </cfRule>
  </conditionalFormatting>
  <conditionalFormatting sqref="E7">
    <cfRule type="cellIs" dxfId="216" priority="218" operator="equal">
      <formula>#REF!</formula>
    </cfRule>
  </conditionalFormatting>
  <conditionalFormatting sqref="G6">
    <cfRule type="cellIs" dxfId="215" priority="217" operator="equal">
      <formula>#REF!</formula>
    </cfRule>
  </conditionalFormatting>
  <conditionalFormatting sqref="E6">
    <cfRule type="cellIs" dxfId="214" priority="216" operator="equal">
      <formula>#REF!</formula>
    </cfRule>
  </conditionalFormatting>
  <conditionalFormatting sqref="G8">
    <cfRule type="cellIs" dxfId="213" priority="215" operator="equal">
      <formula>#REF!</formula>
    </cfRule>
  </conditionalFormatting>
  <conditionalFormatting sqref="E8">
    <cfRule type="cellIs" dxfId="212" priority="214" operator="equal">
      <formula>#REF!</formula>
    </cfRule>
  </conditionalFormatting>
  <conditionalFormatting sqref="G8">
    <cfRule type="cellIs" dxfId="211" priority="213" operator="equal">
      <formula>#REF!</formula>
    </cfRule>
  </conditionalFormatting>
  <conditionalFormatting sqref="E8">
    <cfRule type="cellIs" dxfId="210" priority="212" operator="equal">
      <formula>#REF!</formula>
    </cfRule>
  </conditionalFormatting>
  <conditionalFormatting sqref="G10">
    <cfRule type="cellIs" dxfId="209" priority="211" operator="equal">
      <formula>#REF!</formula>
    </cfRule>
  </conditionalFormatting>
  <conditionalFormatting sqref="E10">
    <cfRule type="cellIs" dxfId="208" priority="210" operator="equal">
      <formula>#REF!</formula>
    </cfRule>
  </conditionalFormatting>
  <conditionalFormatting sqref="G10">
    <cfRule type="cellIs" dxfId="207" priority="209" operator="equal">
      <formula>#REF!</formula>
    </cfRule>
  </conditionalFormatting>
  <conditionalFormatting sqref="E10">
    <cfRule type="cellIs" dxfId="206" priority="208" operator="equal">
      <formula>#REF!</formula>
    </cfRule>
  </conditionalFormatting>
  <conditionalFormatting sqref="G23">
    <cfRule type="cellIs" dxfId="205" priority="207" operator="equal">
      <formula>#REF!</formula>
    </cfRule>
  </conditionalFormatting>
  <conditionalFormatting sqref="E23">
    <cfRule type="cellIs" dxfId="204" priority="206" operator="equal">
      <formula>#REF!</formula>
    </cfRule>
  </conditionalFormatting>
  <conditionalFormatting sqref="G15">
    <cfRule type="cellIs" dxfId="203" priority="205" operator="equal">
      <formula>#REF!</formula>
    </cfRule>
  </conditionalFormatting>
  <conditionalFormatting sqref="E15">
    <cfRule type="cellIs" dxfId="202" priority="204" operator="equal">
      <formula>#REF!</formula>
    </cfRule>
  </conditionalFormatting>
  <conditionalFormatting sqref="E15">
    <cfRule type="cellIs" dxfId="201" priority="203" operator="equal">
      <formula>#REF!</formula>
    </cfRule>
  </conditionalFormatting>
  <conditionalFormatting sqref="G22">
    <cfRule type="cellIs" dxfId="200" priority="202" operator="equal">
      <formula>#REF!</formula>
    </cfRule>
  </conditionalFormatting>
  <conditionalFormatting sqref="E22">
    <cfRule type="cellIs" dxfId="199" priority="201" operator="equal">
      <formula>#REF!</formula>
    </cfRule>
  </conditionalFormatting>
  <conditionalFormatting sqref="E22">
    <cfRule type="cellIs" dxfId="198" priority="200" operator="equal">
      <formula>#REF!</formula>
    </cfRule>
  </conditionalFormatting>
  <conditionalFormatting sqref="G22">
    <cfRule type="cellIs" dxfId="197" priority="199" operator="equal">
      <formula>#REF!</formula>
    </cfRule>
  </conditionalFormatting>
  <conditionalFormatting sqref="E22">
    <cfRule type="cellIs" dxfId="196" priority="198" operator="equal">
      <formula>#REF!</formula>
    </cfRule>
  </conditionalFormatting>
  <conditionalFormatting sqref="E22">
    <cfRule type="cellIs" dxfId="195" priority="197" operator="equal">
      <formula>#REF!</formula>
    </cfRule>
  </conditionalFormatting>
  <conditionalFormatting sqref="I4:I19 I21:I23">
    <cfRule type="cellIs" dxfId="194" priority="196" operator="lessThan">
      <formula>0</formula>
    </cfRule>
  </conditionalFormatting>
  <conditionalFormatting sqref="I4:I19 I21:I23">
    <cfRule type="cellIs" dxfId="193" priority="195" operator="lessThan">
      <formula>0</formula>
    </cfRule>
  </conditionalFormatting>
  <conditionalFormatting sqref="G11">
    <cfRule type="cellIs" dxfId="192" priority="194" operator="equal">
      <formula>#REF!</formula>
    </cfRule>
  </conditionalFormatting>
  <conditionalFormatting sqref="E11">
    <cfRule type="cellIs" dxfId="191" priority="193" operator="equal">
      <formula>#REF!</formula>
    </cfRule>
  </conditionalFormatting>
  <conditionalFormatting sqref="G11">
    <cfRule type="cellIs" dxfId="190" priority="192" operator="equal">
      <formula>#REF!</formula>
    </cfRule>
  </conditionalFormatting>
  <conditionalFormatting sqref="E11">
    <cfRule type="cellIs" dxfId="189" priority="191" operator="equal">
      <formula>#REF!</formula>
    </cfRule>
  </conditionalFormatting>
  <conditionalFormatting sqref="I4:I19 I21:I23">
    <cfRule type="cellIs" dxfId="188" priority="190" operator="greaterThan">
      <formula>0</formula>
    </cfRule>
  </conditionalFormatting>
  <conditionalFormatting sqref="I17">
    <cfRule type="cellIs" dxfId="187" priority="189" operator="lessThan">
      <formula>0</formula>
    </cfRule>
  </conditionalFormatting>
  <conditionalFormatting sqref="I19">
    <cfRule type="cellIs" dxfId="186" priority="183" operator="lessThan">
      <formula>0</formula>
    </cfRule>
  </conditionalFormatting>
  <conditionalFormatting sqref="I19">
    <cfRule type="cellIs" dxfId="185" priority="188" operator="greaterThan">
      <formula>0</formula>
    </cfRule>
  </conditionalFormatting>
  <conditionalFormatting sqref="I19">
    <cfRule type="cellIs" dxfId="184" priority="187" operator="lessThan">
      <formula>0</formula>
    </cfRule>
  </conditionalFormatting>
  <conditionalFormatting sqref="G19">
    <cfRule type="cellIs" dxfId="183" priority="186" operator="equal">
      <formula>#REF!</formula>
    </cfRule>
  </conditionalFormatting>
  <conditionalFormatting sqref="G19">
    <cfRule type="cellIs" dxfId="182" priority="185" operator="equal">
      <formula>#REF!</formula>
    </cfRule>
  </conditionalFormatting>
  <conditionalFormatting sqref="I19">
    <cfRule type="cellIs" dxfId="181" priority="184" operator="lessThan">
      <formula>0</formula>
    </cfRule>
  </conditionalFormatting>
  <conditionalFormatting sqref="I19">
    <cfRule type="cellIs" dxfId="180" priority="182" operator="greaterThan">
      <formula>0</formula>
    </cfRule>
  </conditionalFormatting>
  <conditionalFormatting sqref="I19">
    <cfRule type="cellIs" dxfId="179" priority="181" operator="lessThan">
      <formula>0</formula>
    </cfRule>
  </conditionalFormatting>
  <conditionalFormatting sqref="I16">
    <cfRule type="cellIs" dxfId="178" priority="180" operator="greaterThan">
      <formula>0</formula>
    </cfRule>
  </conditionalFormatting>
  <conditionalFormatting sqref="I16">
    <cfRule type="cellIs" dxfId="177" priority="179" operator="lessThan">
      <formula>0</formula>
    </cfRule>
  </conditionalFormatting>
  <conditionalFormatting sqref="G16">
    <cfRule type="cellIs" dxfId="176" priority="178" operator="equal">
      <formula>#REF!</formula>
    </cfRule>
  </conditionalFormatting>
  <conditionalFormatting sqref="E16">
    <cfRule type="cellIs" dxfId="175" priority="177" operator="equal">
      <formula>#REF!</formula>
    </cfRule>
  </conditionalFormatting>
  <conditionalFormatting sqref="E16">
    <cfRule type="cellIs" dxfId="174" priority="176" operator="equal">
      <formula>#REF!</formula>
    </cfRule>
  </conditionalFormatting>
  <conditionalFormatting sqref="I16">
    <cfRule type="cellIs" dxfId="173" priority="175" operator="lessThan">
      <formula>0</formula>
    </cfRule>
  </conditionalFormatting>
  <conditionalFormatting sqref="I16">
    <cfRule type="cellIs" dxfId="172" priority="174" operator="lessThan">
      <formula>0</formula>
    </cfRule>
  </conditionalFormatting>
  <conditionalFormatting sqref="I16">
    <cfRule type="cellIs" dxfId="171" priority="173" operator="greaterThan">
      <formula>0</formula>
    </cfRule>
  </conditionalFormatting>
  <conditionalFormatting sqref="I16">
    <cfRule type="cellIs" dxfId="170" priority="172" operator="lessThan">
      <formula>0</formula>
    </cfRule>
  </conditionalFormatting>
  <conditionalFormatting sqref="E19">
    <cfRule type="cellIs" dxfId="169" priority="171" operator="equal">
      <formula>#REF!</formula>
    </cfRule>
  </conditionalFormatting>
  <conditionalFormatting sqref="E19">
    <cfRule type="cellIs" dxfId="168" priority="170" operator="equal">
      <formula>#REF!</formula>
    </cfRule>
  </conditionalFormatting>
  <conditionalFormatting sqref="I18">
    <cfRule type="cellIs" dxfId="167" priority="169" operator="greaterThan">
      <formula>0</formula>
    </cfRule>
  </conditionalFormatting>
  <conditionalFormatting sqref="I18">
    <cfRule type="cellIs" dxfId="166" priority="168" operator="lessThan">
      <formula>0</formula>
    </cfRule>
  </conditionalFormatting>
  <conditionalFormatting sqref="G18">
    <cfRule type="cellIs" dxfId="165" priority="167" operator="equal">
      <formula>#REF!</formula>
    </cfRule>
  </conditionalFormatting>
  <conditionalFormatting sqref="E18">
    <cfRule type="cellIs" dxfId="164" priority="166" operator="equal">
      <formula>#REF!</formula>
    </cfRule>
  </conditionalFormatting>
  <conditionalFormatting sqref="G18">
    <cfRule type="cellIs" dxfId="163" priority="165" operator="equal">
      <formula>#REF!</formula>
    </cfRule>
  </conditionalFormatting>
  <conditionalFormatting sqref="E18">
    <cfRule type="cellIs" dxfId="162" priority="164" operator="equal">
      <formula>#REF!</formula>
    </cfRule>
  </conditionalFormatting>
  <conditionalFormatting sqref="I18">
    <cfRule type="cellIs" dxfId="161" priority="163" operator="lessThan">
      <formula>0</formula>
    </cfRule>
  </conditionalFormatting>
  <conditionalFormatting sqref="I18">
    <cfRule type="cellIs" dxfId="160" priority="162" operator="lessThan">
      <formula>0</formula>
    </cfRule>
  </conditionalFormatting>
  <conditionalFormatting sqref="I18">
    <cfRule type="cellIs" dxfId="159" priority="161" operator="greaterThan">
      <formula>0</formula>
    </cfRule>
  </conditionalFormatting>
  <conditionalFormatting sqref="I18">
    <cfRule type="cellIs" dxfId="158" priority="160" operator="lessThan">
      <formula>0</formula>
    </cfRule>
  </conditionalFormatting>
  <conditionalFormatting sqref="I9">
    <cfRule type="cellIs" dxfId="157" priority="159" operator="greaterThan">
      <formula>0</formula>
    </cfRule>
  </conditionalFormatting>
  <conditionalFormatting sqref="I9">
    <cfRule type="cellIs" dxfId="156" priority="158" operator="lessThan">
      <formula>0</formula>
    </cfRule>
  </conditionalFormatting>
  <conditionalFormatting sqref="G9">
    <cfRule type="cellIs" dxfId="155" priority="157" operator="equal">
      <formula>#REF!</formula>
    </cfRule>
  </conditionalFormatting>
  <conditionalFormatting sqref="E9">
    <cfRule type="cellIs" dxfId="154" priority="156" operator="equal">
      <formula>#REF!</formula>
    </cfRule>
  </conditionalFormatting>
  <conditionalFormatting sqref="G9">
    <cfRule type="cellIs" dxfId="153" priority="155" operator="equal">
      <formula>#REF!</formula>
    </cfRule>
  </conditionalFormatting>
  <conditionalFormatting sqref="E9">
    <cfRule type="cellIs" dxfId="152" priority="154" operator="equal">
      <formula>#REF!</formula>
    </cfRule>
  </conditionalFormatting>
  <conditionalFormatting sqref="I9">
    <cfRule type="cellIs" dxfId="151" priority="153" operator="lessThan">
      <formula>0</formula>
    </cfRule>
  </conditionalFormatting>
  <conditionalFormatting sqref="I9">
    <cfRule type="cellIs" dxfId="150" priority="152" operator="lessThan">
      <formula>0</formula>
    </cfRule>
  </conditionalFormatting>
  <conditionalFormatting sqref="I9">
    <cfRule type="cellIs" dxfId="149" priority="151" operator="greaterThan">
      <formula>0</formula>
    </cfRule>
  </conditionalFormatting>
  <conditionalFormatting sqref="I21">
    <cfRule type="cellIs" dxfId="148" priority="150" operator="greaterThan">
      <formula>0</formula>
    </cfRule>
  </conditionalFormatting>
  <conditionalFormatting sqref="I21">
    <cfRule type="cellIs" dxfId="147" priority="149" operator="lessThan">
      <formula>0</formula>
    </cfRule>
  </conditionalFormatting>
  <conditionalFormatting sqref="E21">
    <cfRule type="cellIs" dxfId="146" priority="146" operator="equal">
      <formula>#REF!</formula>
    </cfRule>
  </conditionalFormatting>
  <conditionalFormatting sqref="G21">
    <cfRule type="cellIs" dxfId="145" priority="145" operator="equal">
      <formula>#REF!</formula>
    </cfRule>
  </conditionalFormatting>
  <conditionalFormatting sqref="G21">
    <cfRule type="cellIs" dxfId="144" priority="148" operator="equal">
      <formula>#REF!</formula>
    </cfRule>
  </conditionalFormatting>
  <conditionalFormatting sqref="E21">
    <cfRule type="cellIs" dxfId="143" priority="147" operator="equal">
      <formula>#REF!</formula>
    </cfRule>
  </conditionalFormatting>
  <conditionalFormatting sqref="E21">
    <cfRule type="cellIs" dxfId="142" priority="144" operator="equal">
      <formula>#REF!</formula>
    </cfRule>
  </conditionalFormatting>
  <conditionalFormatting sqref="E21">
    <cfRule type="cellIs" dxfId="141" priority="143" operator="equal">
      <formula>#REF!</formula>
    </cfRule>
  </conditionalFormatting>
  <conditionalFormatting sqref="I21">
    <cfRule type="cellIs" dxfId="140" priority="142" operator="lessThan">
      <formula>0</formula>
    </cfRule>
  </conditionalFormatting>
  <conditionalFormatting sqref="I21">
    <cfRule type="cellIs" dxfId="139" priority="141" operator="lessThan">
      <formula>0</formula>
    </cfRule>
  </conditionalFormatting>
  <conditionalFormatting sqref="I21">
    <cfRule type="cellIs" dxfId="138" priority="140" operator="greaterThan">
      <formula>0</formula>
    </cfRule>
  </conditionalFormatting>
  <conditionalFormatting sqref="I14">
    <cfRule type="cellIs" dxfId="137" priority="139" operator="greaterThan">
      <formula>0</formula>
    </cfRule>
  </conditionalFormatting>
  <conditionalFormatting sqref="I14">
    <cfRule type="cellIs" dxfId="136" priority="138" operator="lessThan">
      <formula>0</formula>
    </cfRule>
  </conditionalFormatting>
  <conditionalFormatting sqref="G14">
    <cfRule type="cellIs" dxfId="135" priority="137" operator="equal">
      <formula>#REF!</formula>
    </cfRule>
  </conditionalFormatting>
  <conditionalFormatting sqref="E14">
    <cfRule type="cellIs" dxfId="134" priority="136" operator="equal">
      <formula>#REF!</formula>
    </cfRule>
  </conditionalFormatting>
  <conditionalFormatting sqref="E14">
    <cfRule type="cellIs" dxfId="133" priority="135" operator="equal">
      <formula>#REF!</formula>
    </cfRule>
  </conditionalFormatting>
  <conditionalFormatting sqref="I14">
    <cfRule type="cellIs" dxfId="132" priority="134" operator="lessThan">
      <formula>0</formula>
    </cfRule>
  </conditionalFormatting>
  <conditionalFormatting sqref="I14">
    <cfRule type="cellIs" dxfId="131" priority="133" operator="lessThan">
      <formula>0</formula>
    </cfRule>
  </conditionalFormatting>
  <conditionalFormatting sqref="K4:K19 K21:K23">
    <cfRule type="cellIs" dxfId="130" priority="29" operator="equal">
      <formula>#REF!</formula>
    </cfRule>
  </conditionalFormatting>
  <conditionalFormatting sqref="U14">
    <cfRule type="cellIs" dxfId="129" priority="30" operator="greaterThan">
      <formula>0</formula>
    </cfRule>
  </conditionalFormatting>
  <conditionalFormatting sqref="U17 U4:U8 U20 U10:U13 U22 U15">
    <cfRule type="cellIs" dxfId="128" priority="131" operator="greaterThan">
      <formula>0</formula>
    </cfRule>
  </conditionalFormatting>
  <conditionalFormatting sqref="U17 U4:U8 U20 U10:U13 U22 U15">
    <cfRule type="cellIs" dxfId="127" priority="130" operator="lessThan">
      <formula>0</formula>
    </cfRule>
  </conditionalFormatting>
  <conditionalFormatting sqref="S12:S13 S4:S5 S17 S7">
    <cfRule type="cellIs" dxfId="126" priority="129" operator="equal">
      <formula>#REF!</formula>
    </cfRule>
  </conditionalFormatting>
  <conditionalFormatting sqref="S12">
    <cfRule type="cellIs" dxfId="125" priority="128" operator="equal">
      <formula>#REF!</formula>
    </cfRule>
  </conditionalFormatting>
  <conditionalFormatting sqref="Q12:Q13 Q4:Q5 Q17 Q7">
    <cfRule type="cellIs" dxfId="124" priority="127" operator="equal">
      <formula>#REF!</formula>
    </cfRule>
  </conditionalFormatting>
  <conditionalFormatting sqref="Q12:Q13">
    <cfRule type="cellIs" dxfId="123" priority="126" operator="equal">
      <formula>#REF!</formula>
    </cfRule>
  </conditionalFormatting>
  <conditionalFormatting sqref="Q4">
    <cfRule type="cellIs" dxfId="122" priority="125" operator="equal">
      <formula>#REF!</formula>
    </cfRule>
  </conditionalFormatting>
  <conditionalFormatting sqref="Q12">
    <cfRule type="cellIs" dxfId="121" priority="124" operator="equal">
      <formula>#REF!</formula>
    </cfRule>
  </conditionalFormatting>
  <conditionalFormatting sqref="S17">
    <cfRule type="cellIs" dxfId="120" priority="123" operator="equal">
      <formula>#REF!</formula>
    </cfRule>
  </conditionalFormatting>
  <conditionalFormatting sqref="Q17">
    <cfRule type="cellIs" dxfId="119" priority="122" operator="equal">
      <formula>#REF!</formula>
    </cfRule>
  </conditionalFormatting>
  <conditionalFormatting sqref="S7">
    <cfRule type="cellIs" dxfId="118" priority="121" operator="equal">
      <formula>#REF!</formula>
    </cfRule>
  </conditionalFormatting>
  <conditionalFormatting sqref="Q7">
    <cfRule type="cellIs" dxfId="117" priority="120" operator="equal">
      <formula>#REF!</formula>
    </cfRule>
  </conditionalFormatting>
  <conditionalFormatting sqref="S6">
    <cfRule type="cellIs" dxfId="116" priority="119" operator="equal">
      <formula>#REF!</formula>
    </cfRule>
  </conditionalFormatting>
  <conditionalFormatting sqref="Q6">
    <cfRule type="cellIs" dxfId="115" priority="118" operator="equal">
      <formula>#REF!</formula>
    </cfRule>
  </conditionalFormatting>
  <conditionalFormatting sqref="S8">
    <cfRule type="cellIs" dxfId="114" priority="117" operator="equal">
      <formula>#REF!</formula>
    </cfRule>
  </conditionalFormatting>
  <conditionalFormatting sqref="Q8">
    <cfRule type="cellIs" dxfId="113" priority="116" operator="equal">
      <formula>#REF!</formula>
    </cfRule>
  </conditionalFormatting>
  <conditionalFormatting sqref="S8">
    <cfRule type="cellIs" dxfId="112" priority="115" operator="equal">
      <formula>#REF!</formula>
    </cfRule>
  </conditionalFormatting>
  <conditionalFormatting sqref="Q8">
    <cfRule type="cellIs" dxfId="111" priority="114" operator="equal">
      <formula>#REF!</formula>
    </cfRule>
  </conditionalFormatting>
  <conditionalFormatting sqref="S10">
    <cfRule type="cellIs" dxfId="110" priority="113" operator="equal">
      <formula>#REF!</formula>
    </cfRule>
  </conditionalFormatting>
  <conditionalFormatting sqref="Q10">
    <cfRule type="cellIs" dxfId="109" priority="112" operator="equal">
      <formula>#REF!</formula>
    </cfRule>
  </conditionalFormatting>
  <conditionalFormatting sqref="S10">
    <cfRule type="cellIs" dxfId="108" priority="111" operator="equal">
      <formula>#REF!</formula>
    </cfRule>
  </conditionalFormatting>
  <conditionalFormatting sqref="Q10">
    <cfRule type="cellIs" dxfId="107" priority="110" operator="equal">
      <formula>#REF!</formula>
    </cfRule>
  </conditionalFormatting>
  <conditionalFormatting sqref="Q20">
    <cfRule type="cellIs" dxfId="106" priority="107" operator="equal">
      <formula>#REF!</formula>
    </cfRule>
  </conditionalFormatting>
  <conditionalFormatting sqref="S20">
    <cfRule type="cellIs" dxfId="105" priority="106" operator="equal">
      <formula>#REF!</formula>
    </cfRule>
  </conditionalFormatting>
  <conditionalFormatting sqref="S20">
    <cfRule type="cellIs" dxfId="104" priority="109" operator="equal">
      <formula>#REF!</formula>
    </cfRule>
  </conditionalFormatting>
  <conditionalFormatting sqref="Q20">
    <cfRule type="cellIs" dxfId="103" priority="108" operator="equal">
      <formula>#REF!</formula>
    </cfRule>
  </conditionalFormatting>
  <conditionalFormatting sqref="Q20">
    <cfRule type="cellIs" dxfId="102" priority="105" operator="equal">
      <formula>#REF!</formula>
    </cfRule>
  </conditionalFormatting>
  <conditionalFormatting sqref="Q20">
    <cfRule type="cellIs" dxfId="101" priority="104" operator="equal">
      <formula>#REF!</formula>
    </cfRule>
  </conditionalFormatting>
  <conditionalFormatting sqref="S15">
    <cfRule type="cellIs" dxfId="100" priority="103" operator="equal">
      <formula>#REF!</formula>
    </cfRule>
  </conditionalFormatting>
  <conditionalFormatting sqref="Q15">
    <cfRule type="cellIs" dxfId="99" priority="102" operator="equal">
      <formula>#REF!</formula>
    </cfRule>
  </conditionalFormatting>
  <conditionalFormatting sqref="Q15">
    <cfRule type="cellIs" dxfId="98" priority="101" operator="equal">
      <formula>#REF!</formula>
    </cfRule>
  </conditionalFormatting>
  <conditionalFormatting sqref="S22">
    <cfRule type="cellIs" dxfId="97" priority="100" operator="equal">
      <formula>#REF!</formula>
    </cfRule>
  </conditionalFormatting>
  <conditionalFormatting sqref="Q22">
    <cfRule type="cellIs" dxfId="96" priority="99" operator="equal">
      <formula>#REF!</formula>
    </cfRule>
  </conditionalFormatting>
  <conditionalFormatting sqref="Q22">
    <cfRule type="cellIs" dxfId="95" priority="98" operator="equal">
      <formula>#REF!</formula>
    </cfRule>
  </conditionalFormatting>
  <conditionalFormatting sqref="S22">
    <cfRule type="cellIs" dxfId="94" priority="97" operator="equal">
      <formula>#REF!</formula>
    </cfRule>
  </conditionalFormatting>
  <conditionalFormatting sqref="Q22">
    <cfRule type="cellIs" dxfId="93" priority="96" operator="equal">
      <formula>#REF!</formula>
    </cfRule>
  </conditionalFormatting>
  <conditionalFormatting sqref="Q22">
    <cfRule type="cellIs" dxfId="92" priority="95" operator="equal">
      <formula>#REF!</formula>
    </cfRule>
  </conditionalFormatting>
  <conditionalFormatting sqref="U17 U4:U8 U20 U10:U13 U22 U15">
    <cfRule type="cellIs" dxfId="91" priority="94" operator="lessThan">
      <formula>0</formula>
    </cfRule>
  </conditionalFormatting>
  <conditionalFormatting sqref="U17 U4:U8 U20 U10:U13 U22 U15">
    <cfRule type="cellIs" dxfId="90" priority="93" operator="lessThan">
      <formula>0</formula>
    </cfRule>
  </conditionalFormatting>
  <conditionalFormatting sqref="S11">
    <cfRule type="cellIs" dxfId="89" priority="92" operator="equal">
      <formula>#REF!</formula>
    </cfRule>
  </conditionalFormatting>
  <conditionalFormatting sqref="Q11">
    <cfRule type="cellIs" dxfId="88" priority="91" operator="equal">
      <formula>#REF!</formula>
    </cfRule>
  </conditionalFormatting>
  <conditionalFormatting sqref="S11">
    <cfRule type="cellIs" dxfId="87" priority="90" operator="equal">
      <formula>#REF!</formula>
    </cfRule>
  </conditionalFormatting>
  <conditionalFormatting sqref="Q11">
    <cfRule type="cellIs" dxfId="86" priority="89" operator="equal">
      <formula>#REF!</formula>
    </cfRule>
  </conditionalFormatting>
  <conditionalFormatting sqref="U17 U4:U8 U20 U10:U13 U22 U15">
    <cfRule type="cellIs" dxfId="85" priority="88" operator="greaterThan">
      <formula>0</formula>
    </cfRule>
  </conditionalFormatting>
  <conditionalFormatting sqref="U17">
    <cfRule type="cellIs" dxfId="84" priority="87" operator="lessThan">
      <formula>0</formula>
    </cfRule>
  </conditionalFormatting>
  <conditionalFormatting sqref="U19">
    <cfRule type="cellIs" dxfId="83" priority="81" operator="lessThan">
      <formula>0</formula>
    </cfRule>
  </conditionalFormatting>
  <conditionalFormatting sqref="U19">
    <cfRule type="cellIs" dxfId="82" priority="86" operator="greaterThan">
      <formula>0</formula>
    </cfRule>
  </conditionalFormatting>
  <conditionalFormatting sqref="U19">
    <cfRule type="cellIs" dxfId="81" priority="85" operator="lessThan">
      <formula>0</formula>
    </cfRule>
  </conditionalFormatting>
  <conditionalFormatting sqref="S19">
    <cfRule type="cellIs" dxfId="80" priority="84" operator="equal">
      <formula>#REF!</formula>
    </cfRule>
  </conditionalFormatting>
  <conditionalFormatting sqref="S19">
    <cfRule type="cellIs" dxfId="79" priority="83" operator="equal">
      <formula>#REF!</formula>
    </cfRule>
  </conditionalFormatting>
  <conditionalFormatting sqref="U19">
    <cfRule type="cellIs" dxfId="78" priority="82" operator="lessThan">
      <formula>0</formula>
    </cfRule>
  </conditionalFormatting>
  <conditionalFormatting sqref="U19">
    <cfRule type="cellIs" dxfId="77" priority="80" operator="greaterThan">
      <formula>0</formula>
    </cfRule>
  </conditionalFormatting>
  <conditionalFormatting sqref="U19">
    <cfRule type="cellIs" dxfId="76" priority="79" operator="lessThan">
      <formula>0</formula>
    </cfRule>
  </conditionalFormatting>
  <conditionalFormatting sqref="U16">
    <cfRule type="cellIs" dxfId="75" priority="78" operator="greaterThan">
      <formula>0</formula>
    </cfRule>
  </conditionalFormatting>
  <conditionalFormatting sqref="U16">
    <cfRule type="cellIs" dxfId="74" priority="77" operator="lessThan">
      <formula>0</formula>
    </cfRule>
  </conditionalFormatting>
  <conditionalFormatting sqref="S16">
    <cfRule type="cellIs" dxfId="73" priority="76" operator="equal">
      <formula>#REF!</formula>
    </cfRule>
  </conditionalFormatting>
  <conditionalFormatting sqref="Q16">
    <cfRule type="cellIs" dxfId="72" priority="75" operator="equal">
      <formula>#REF!</formula>
    </cfRule>
  </conditionalFormatting>
  <conditionalFormatting sqref="Q16">
    <cfRule type="cellIs" dxfId="71" priority="74" operator="equal">
      <formula>#REF!</formula>
    </cfRule>
  </conditionalFormatting>
  <conditionalFormatting sqref="U16">
    <cfRule type="cellIs" dxfId="70" priority="73" operator="lessThan">
      <formula>0</formula>
    </cfRule>
  </conditionalFormatting>
  <conditionalFormatting sqref="U16">
    <cfRule type="cellIs" dxfId="69" priority="72" operator="lessThan">
      <formula>0</formula>
    </cfRule>
  </conditionalFormatting>
  <conditionalFormatting sqref="U16">
    <cfRule type="cellIs" dxfId="68" priority="71" operator="greaterThan">
      <formula>0</formula>
    </cfRule>
  </conditionalFormatting>
  <conditionalFormatting sqref="U16">
    <cfRule type="cellIs" dxfId="67" priority="70" operator="lessThan">
      <formula>0</formula>
    </cfRule>
  </conditionalFormatting>
  <conditionalFormatting sqref="Q19">
    <cfRule type="cellIs" dxfId="66" priority="69" operator="equal">
      <formula>#REF!</formula>
    </cfRule>
  </conditionalFormatting>
  <conditionalFormatting sqref="Q19">
    <cfRule type="cellIs" dxfId="65" priority="68" operator="equal">
      <formula>#REF!</formula>
    </cfRule>
  </conditionalFormatting>
  <conditionalFormatting sqref="U18">
    <cfRule type="cellIs" dxfId="64" priority="67" operator="greaterThan">
      <formula>0</formula>
    </cfRule>
  </conditionalFormatting>
  <conditionalFormatting sqref="U18">
    <cfRule type="cellIs" dxfId="63" priority="66" operator="lessThan">
      <formula>0</formula>
    </cfRule>
  </conditionalFormatting>
  <conditionalFormatting sqref="S18">
    <cfRule type="cellIs" dxfId="62" priority="65" operator="equal">
      <formula>#REF!</formula>
    </cfRule>
  </conditionalFormatting>
  <conditionalFormatting sqref="Q18">
    <cfRule type="cellIs" dxfId="61" priority="64" operator="equal">
      <formula>#REF!</formula>
    </cfRule>
  </conditionalFormatting>
  <conditionalFormatting sqref="S18">
    <cfRule type="cellIs" dxfId="60" priority="63" operator="equal">
      <formula>#REF!</formula>
    </cfRule>
  </conditionalFormatting>
  <conditionalFormatting sqref="Q18">
    <cfRule type="cellIs" dxfId="59" priority="62" operator="equal">
      <formula>#REF!</formula>
    </cfRule>
  </conditionalFormatting>
  <conditionalFormatting sqref="U18">
    <cfRule type="cellIs" dxfId="58" priority="61" operator="lessThan">
      <formula>0</formula>
    </cfRule>
  </conditionalFormatting>
  <conditionalFormatting sqref="U18">
    <cfRule type="cellIs" dxfId="57" priority="60" operator="lessThan">
      <formula>0</formula>
    </cfRule>
  </conditionalFormatting>
  <conditionalFormatting sqref="U18">
    <cfRule type="cellIs" dxfId="56" priority="59" operator="greaterThan">
      <formula>0</formula>
    </cfRule>
  </conditionalFormatting>
  <conditionalFormatting sqref="U18">
    <cfRule type="cellIs" dxfId="55" priority="58" operator="lessThan">
      <formula>0</formula>
    </cfRule>
  </conditionalFormatting>
  <conditionalFormatting sqref="U9">
    <cfRule type="cellIs" dxfId="54" priority="57" operator="greaterThan">
      <formula>0</formula>
    </cfRule>
  </conditionalFormatting>
  <conditionalFormatting sqref="U9">
    <cfRule type="cellIs" dxfId="53" priority="56" operator="lessThan">
      <formula>0</formula>
    </cfRule>
  </conditionalFormatting>
  <conditionalFormatting sqref="S9">
    <cfRule type="cellIs" dxfId="52" priority="55" operator="equal">
      <formula>#REF!</formula>
    </cfRule>
  </conditionalFormatting>
  <conditionalFormatting sqref="Q9">
    <cfRule type="cellIs" dxfId="51" priority="54" operator="equal">
      <formula>#REF!</formula>
    </cfRule>
  </conditionalFormatting>
  <conditionalFormatting sqref="S9">
    <cfRule type="cellIs" dxfId="50" priority="53" operator="equal">
      <formula>#REF!</formula>
    </cfRule>
  </conditionalFormatting>
  <conditionalFormatting sqref="Q9">
    <cfRule type="cellIs" dxfId="49" priority="52" operator="equal">
      <formula>#REF!</formula>
    </cfRule>
  </conditionalFormatting>
  <conditionalFormatting sqref="U9">
    <cfRule type="cellIs" dxfId="48" priority="51" operator="lessThan">
      <formula>0</formula>
    </cfRule>
  </conditionalFormatting>
  <conditionalFormatting sqref="U9">
    <cfRule type="cellIs" dxfId="47" priority="50" operator="lessThan">
      <formula>0</formula>
    </cfRule>
  </conditionalFormatting>
  <conditionalFormatting sqref="U9">
    <cfRule type="cellIs" dxfId="46" priority="49" operator="greaterThan">
      <formula>0</formula>
    </cfRule>
  </conditionalFormatting>
  <conditionalFormatting sqref="U21">
    <cfRule type="cellIs" dxfId="45" priority="48" operator="greaterThan">
      <formula>0</formula>
    </cfRule>
  </conditionalFormatting>
  <conditionalFormatting sqref="U21">
    <cfRule type="cellIs" dxfId="44" priority="47" operator="lessThan">
      <formula>0</formula>
    </cfRule>
  </conditionalFormatting>
  <conditionalFormatting sqref="Q21">
    <cfRule type="cellIs" dxfId="43" priority="44" operator="equal">
      <formula>#REF!</formula>
    </cfRule>
  </conditionalFormatting>
  <conditionalFormatting sqref="S21">
    <cfRule type="cellIs" dxfId="42" priority="43" operator="equal">
      <formula>#REF!</formula>
    </cfRule>
  </conditionalFormatting>
  <conditionalFormatting sqref="S21">
    <cfRule type="cellIs" dxfId="41" priority="46" operator="equal">
      <formula>#REF!</formula>
    </cfRule>
  </conditionalFormatting>
  <conditionalFormatting sqref="Q21">
    <cfRule type="cellIs" dxfId="40" priority="45" operator="equal">
      <formula>#REF!</formula>
    </cfRule>
  </conditionalFormatting>
  <conditionalFormatting sqref="Q21">
    <cfRule type="cellIs" dxfId="39" priority="42" operator="equal">
      <formula>#REF!</formula>
    </cfRule>
  </conditionalFormatting>
  <conditionalFormatting sqref="Q21">
    <cfRule type="cellIs" dxfId="38" priority="41" operator="equal">
      <formula>#REF!</formula>
    </cfRule>
  </conditionalFormatting>
  <conditionalFormatting sqref="U21">
    <cfRule type="cellIs" dxfId="37" priority="40" operator="lessThan">
      <formula>0</formula>
    </cfRule>
  </conditionalFormatting>
  <conditionalFormatting sqref="U21">
    <cfRule type="cellIs" dxfId="36" priority="39" operator="lessThan">
      <formula>0</formula>
    </cfRule>
  </conditionalFormatting>
  <conditionalFormatting sqref="U21">
    <cfRule type="cellIs" dxfId="35" priority="38" operator="greaterThan">
      <formula>0</formula>
    </cfRule>
  </conditionalFormatting>
  <conditionalFormatting sqref="U14">
    <cfRule type="cellIs" dxfId="34" priority="37" operator="greaterThan">
      <formula>0</formula>
    </cfRule>
  </conditionalFormatting>
  <conditionalFormatting sqref="U14">
    <cfRule type="cellIs" dxfId="33" priority="36" operator="lessThan">
      <formula>0</formula>
    </cfRule>
  </conditionalFormatting>
  <conditionalFormatting sqref="S14">
    <cfRule type="cellIs" dxfId="32" priority="35" operator="equal">
      <formula>#REF!</formula>
    </cfRule>
  </conditionalFormatting>
  <conditionalFormatting sqref="Q14">
    <cfRule type="cellIs" dxfId="31" priority="34" operator="equal">
      <formula>#REF!</formula>
    </cfRule>
  </conditionalFormatting>
  <conditionalFormatting sqref="Q14">
    <cfRule type="cellIs" dxfId="30" priority="33" operator="equal">
      <formula>#REF!</formula>
    </cfRule>
  </conditionalFormatting>
  <conditionalFormatting sqref="U14">
    <cfRule type="cellIs" dxfId="29" priority="32" operator="lessThan">
      <formula>0</formula>
    </cfRule>
  </conditionalFormatting>
  <conditionalFormatting sqref="U14">
    <cfRule type="cellIs" dxfId="28" priority="31" operator="lessThan">
      <formula>0</formula>
    </cfRule>
  </conditionalFormatting>
  <conditionalFormatting sqref="U23">
    <cfRule type="cellIs" dxfId="27" priority="28" operator="greaterThan">
      <formula>0</formula>
    </cfRule>
  </conditionalFormatting>
  <conditionalFormatting sqref="U23">
    <cfRule type="cellIs" dxfId="26" priority="27" operator="lessThan">
      <formula>0</formula>
    </cfRule>
  </conditionalFormatting>
  <conditionalFormatting sqref="Q23">
    <cfRule type="cellIs" dxfId="25" priority="24" operator="equal">
      <formula>#REF!</formula>
    </cfRule>
  </conditionalFormatting>
  <conditionalFormatting sqref="S23">
    <cfRule type="cellIs" dxfId="24" priority="23" operator="equal">
      <formula>#REF!</formula>
    </cfRule>
  </conditionalFormatting>
  <conditionalFormatting sqref="S23">
    <cfRule type="cellIs" dxfId="23" priority="26" operator="equal">
      <formula>#REF!</formula>
    </cfRule>
  </conditionalFormatting>
  <conditionalFormatting sqref="Q23">
    <cfRule type="cellIs" dxfId="22" priority="25" operator="equal">
      <formula>#REF!</formula>
    </cfRule>
  </conditionalFormatting>
  <conditionalFormatting sqref="Q23">
    <cfRule type="cellIs" dxfId="21" priority="22" operator="equal">
      <formula>#REF!</formula>
    </cfRule>
  </conditionalFormatting>
  <conditionalFormatting sqref="Q23">
    <cfRule type="cellIs" dxfId="20" priority="21" operator="equal">
      <formula>#REF!</formula>
    </cfRule>
  </conditionalFormatting>
  <conditionalFormatting sqref="U23">
    <cfRule type="cellIs" dxfId="19" priority="20" operator="lessThan">
      <formula>0</formula>
    </cfRule>
  </conditionalFormatting>
  <conditionalFormatting sqref="U23">
    <cfRule type="cellIs" dxfId="18" priority="19" operator="lessThan">
      <formula>0</formula>
    </cfRule>
  </conditionalFormatting>
  <conditionalFormatting sqref="U23">
    <cfRule type="cellIs" dxfId="17" priority="18" operator="greaterThan">
      <formula>0</formula>
    </cfRule>
  </conditionalFormatting>
  <conditionalFormatting sqref="I20">
    <cfRule type="cellIs" dxfId="16" priority="17" operator="greaterThan">
      <formula>0</formula>
    </cfRule>
  </conditionalFormatting>
  <conditionalFormatting sqref="I20">
    <cfRule type="cellIs" dxfId="15" priority="16" operator="lessThan">
      <formula>0</formula>
    </cfRule>
  </conditionalFormatting>
  <conditionalFormatting sqref="G20">
    <cfRule type="cellIs" dxfId="14" priority="15" operator="equal">
      <formula>#REF!</formula>
    </cfRule>
  </conditionalFormatting>
  <conditionalFormatting sqref="I20">
    <cfRule type="cellIs" dxfId="13" priority="14" operator="lessThan">
      <formula>0</formula>
    </cfRule>
  </conditionalFormatting>
  <conditionalFormatting sqref="I20">
    <cfRule type="cellIs" dxfId="12" priority="13" operator="lessThan">
      <formula>0</formula>
    </cfRule>
  </conditionalFormatting>
  <conditionalFormatting sqref="I20">
    <cfRule type="cellIs" dxfId="11" priority="12" operator="greaterThan">
      <formula>0</formula>
    </cfRule>
  </conditionalFormatting>
  <conditionalFormatting sqref="I20">
    <cfRule type="cellIs" dxfId="10" priority="6" operator="lessThan">
      <formula>0</formula>
    </cfRule>
  </conditionalFormatting>
  <conditionalFormatting sqref="I20">
    <cfRule type="cellIs" dxfId="9" priority="11" operator="greaterThan">
      <formula>0</formula>
    </cfRule>
  </conditionalFormatting>
  <conditionalFormatting sqref="I20">
    <cfRule type="cellIs" dxfId="8" priority="10" operator="lessThan">
      <formula>0</formula>
    </cfRule>
  </conditionalFormatting>
  <conditionalFormatting sqref="G20">
    <cfRule type="cellIs" dxfId="7" priority="9" operator="equal">
      <formula>#REF!</formula>
    </cfRule>
  </conditionalFormatting>
  <conditionalFormatting sqref="G20">
    <cfRule type="cellIs" dxfId="6" priority="8" operator="equal">
      <formula>#REF!</formula>
    </cfRule>
  </conditionalFormatting>
  <conditionalFormatting sqref="I20">
    <cfRule type="cellIs" dxfId="5" priority="7" operator="lessThan">
      <formula>0</formula>
    </cfRule>
  </conditionalFormatting>
  <conditionalFormatting sqref="I20">
    <cfRule type="cellIs" dxfId="4" priority="5" operator="greaterThan">
      <formula>0</formula>
    </cfRule>
  </conditionalFormatting>
  <conditionalFormatting sqref="I20">
    <cfRule type="cellIs" dxfId="3" priority="4" operator="lessThan">
      <formula>0</formula>
    </cfRule>
  </conditionalFormatting>
  <conditionalFormatting sqref="E20">
    <cfRule type="cellIs" dxfId="2" priority="3" operator="equal">
      <formula>#REF!</formula>
    </cfRule>
  </conditionalFormatting>
  <conditionalFormatting sqref="E20">
    <cfRule type="cellIs" dxfId="1" priority="2" operator="equal">
      <formula>#REF!</formula>
    </cfRule>
  </conditionalFormatting>
  <conditionalFormatting sqref="K20">
    <cfRule type="cellIs" dxfId="0" priority="1" operator="equal">
      <formula>#REF!</formula>
    </cfRule>
  </conditionalFormatting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모델포트 비교표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MT1409</dc:creator>
  <cp:lastModifiedBy>MT1409</cp:lastModifiedBy>
  <dcterms:created xsi:type="dcterms:W3CDTF">2017-08-11T09:02:07Z</dcterms:created>
  <dcterms:modified xsi:type="dcterms:W3CDTF">2017-08-11T09:02:21Z</dcterms:modified>
</cp:coreProperties>
</file>